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PivotChartFilter="1" defaultThemeVersion="124226"/>
  <bookViews>
    <workbookView xWindow="480" yWindow="75" windowWidth="19440" windowHeight="10050" tabRatio="652"/>
  </bookViews>
  <sheets>
    <sheet name="1. Lote, PP y SS" sheetId="1" r:id="rId1"/>
    <sheet name="Extra. Demanda" sheetId="9" state="hidden" r:id="rId2"/>
    <sheet name="2.Tiempo entrega y demanda" sheetId="4" r:id="rId3"/>
    <sheet name="3. Costes" sheetId="6" r:id="rId4"/>
    <sheet name="4. Grafico de costes" sheetId="7" r:id="rId5"/>
  </sheets>
  <definedNames>
    <definedName name="_xlnm._FilterDatabase" localSheetId="4" hidden="1">'4. Grafico de costes'!$A$4:$U$34</definedName>
  </definedNames>
  <calcPr calcId="145621"/>
</workbook>
</file>

<file path=xl/calcChain.xml><?xml version="1.0" encoding="utf-8"?>
<calcChain xmlns="http://schemas.openxmlformats.org/spreadsheetml/2006/main">
  <c r="AD34" i="6" l="1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5" i="6"/>
  <c r="B5" i="6"/>
  <c r="H7" i="4" l="1"/>
  <c r="M7" i="1" l="1"/>
  <c r="O7" i="1"/>
  <c r="M8" i="1"/>
  <c r="N8" i="1"/>
  <c r="O8" i="1"/>
  <c r="Q8" i="1" s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Q11" i="1"/>
  <c r="M12" i="1"/>
  <c r="N12" i="1"/>
  <c r="O12" i="1"/>
  <c r="P12" i="1"/>
  <c r="Q12" i="1"/>
  <c r="M13" i="1"/>
  <c r="N13" i="1"/>
  <c r="O13" i="1"/>
  <c r="P13" i="1"/>
  <c r="M14" i="1"/>
  <c r="N14" i="1"/>
  <c r="O14" i="1"/>
  <c r="P14" i="1"/>
  <c r="M15" i="1"/>
  <c r="N15" i="1"/>
  <c r="O15" i="1"/>
  <c r="Q15" i="1" s="1"/>
  <c r="P15" i="1"/>
  <c r="M16" i="1"/>
  <c r="N16" i="1"/>
  <c r="O16" i="1"/>
  <c r="Q16" i="1" s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Q19" i="1"/>
  <c r="M20" i="1"/>
  <c r="N20" i="1"/>
  <c r="O20" i="1"/>
  <c r="P20" i="1"/>
  <c r="Q20" i="1"/>
  <c r="M21" i="1"/>
  <c r="N21" i="1"/>
  <c r="O21" i="1"/>
  <c r="P21" i="1"/>
  <c r="M22" i="1"/>
  <c r="N22" i="1"/>
  <c r="O22" i="1"/>
  <c r="P22" i="1"/>
  <c r="M23" i="1"/>
  <c r="N23" i="1"/>
  <c r="O23" i="1"/>
  <c r="Q23" i="1" s="1"/>
  <c r="P23" i="1"/>
  <c r="M24" i="1"/>
  <c r="N24" i="1"/>
  <c r="O24" i="1"/>
  <c r="Q24" i="1" s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Q27" i="1"/>
  <c r="M28" i="1"/>
  <c r="N28" i="1"/>
  <c r="O28" i="1"/>
  <c r="P28" i="1"/>
  <c r="Q28" i="1"/>
  <c r="M29" i="1"/>
  <c r="N29" i="1"/>
  <c r="O29" i="1"/>
  <c r="P29" i="1"/>
  <c r="M30" i="1"/>
  <c r="N30" i="1"/>
  <c r="O30" i="1"/>
  <c r="P30" i="1"/>
  <c r="M31" i="1"/>
  <c r="N31" i="1"/>
  <c r="O31" i="1"/>
  <c r="Q31" i="1" s="1"/>
  <c r="P31" i="1"/>
  <c r="M32" i="1"/>
  <c r="N32" i="1"/>
  <c r="O32" i="1"/>
  <c r="Q32" i="1" s="1"/>
  <c r="P32" i="1"/>
  <c r="M33" i="1"/>
  <c r="N33" i="1"/>
  <c r="O33" i="1"/>
  <c r="P33" i="1"/>
  <c r="M34" i="1"/>
  <c r="N34" i="1"/>
  <c r="O34" i="1"/>
  <c r="P34" i="1"/>
  <c r="P5" i="1"/>
  <c r="O5" i="1"/>
  <c r="A15" i="4"/>
  <c r="A16" i="4"/>
  <c r="A17" i="4"/>
  <c r="H14" i="4"/>
  <c r="Q30" i="1" l="1"/>
  <c r="Q29" i="1"/>
  <c r="Q22" i="1"/>
  <c r="Q21" i="1"/>
  <c r="Q14" i="1"/>
  <c r="Q13" i="1"/>
  <c r="Q34" i="1"/>
  <c r="Q33" i="1"/>
  <c r="Q26" i="1"/>
  <c r="Q25" i="1"/>
  <c r="Q18" i="1"/>
  <c r="Q17" i="1"/>
  <c r="Q10" i="1"/>
  <c r="Q9" i="1"/>
  <c r="G5" i="9"/>
  <c r="H5" i="9" s="1"/>
  <c r="G6" i="4"/>
  <c r="H6" i="4" s="1"/>
  <c r="G7" i="4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G15" i="4"/>
  <c r="H15" i="4"/>
  <c r="G16" i="4"/>
  <c r="H16" i="4" s="1"/>
  <c r="G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6" i="9"/>
  <c r="H6" i="9" s="1"/>
  <c r="G7" i="9"/>
  <c r="H7" i="9" s="1"/>
  <c r="G8" i="9"/>
  <c r="H8" i="9" s="1"/>
  <c r="G9" i="9"/>
  <c r="H9" i="9" s="1"/>
  <c r="G10" i="9"/>
  <c r="H10" i="9" s="1"/>
  <c r="G11" i="9"/>
  <c r="H11" i="9" s="1"/>
  <c r="G12" i="9"/>
  <c r="H12" i="9" s="1"/>
  <c r="G13" i="9"/>
  <c r="H13" i="9" s="1"/>
  <c r="G14" i="9"/>
  <c r="H14" i="9" s="1"/>
  <c r="G15" i="9"/>
  <c r="H15" i="9" s="1"/>
  <c r="G16" i="9"/>
  <c r="H16" i="9" s="1"/>
  <c r="G17" i="9"/>
  <c r="H17" i="9" s="1"/>
  <c r="G18" i="9"/>
  <c r="H18" i="9"/>
  <c r="G19" i="9"/>
  <c r="H19" i="9"/>
  <c r="G20" i="9"/>
  <c r="H20" i="9"/>
  <c r="G21" i="9"/>
  <c r="H21" i="9"/>
  <c r="G22" i="9"/>
  <c r="H22" i="9"/>
  <c r="G23" i="9"/>
  <c r="H23" i="9"/>
  <c r="G24" i="9"/>
  <c r="H24" i="9"/>
  <c r="G25" i="9"/>
  <c r="H25" i="9"/>
  <c r="G26" i="9"/>
  <c r="H26" i="9"/>
  <c r="G27" i="9"/>
  <c r="H27" i="9"/>
  <c r="G28" i="9"/>
  <c r="H28" i="9"/>
  <c r="G29" i="9"/>
  <c r="H29" i="9"/>
  <c r="G30" i="9"/>
  <c r="H30" i="9"/>
  <c r="G31" i="9"/>
  <c r="H31" i="9"/>
  <c r="G32" i="9"/>
  <c r="H32" i="9"/>
  <c r="G33" i="9"/>
  <c r="H33" i="9"/>
  <c r="G34" i="9"/>
  <c r="H34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5" i="9"/>
  <c r="B32" i="6" l="1"/>
  <c r="D32" i="6" s="1"/>
  <c r="O6" i="1"/>
  <c r="H17" i="4"/>
  <c r="O15" i="7"/>
  <c r="T34" i="7"/>
  <c r="D30" i="7"/>
  <c r="L18" i="7"/>
  <c r="L33" i="7"/>
  <c r="L20" i="7"/>
  <c r="E28" i="7"/>
  <c r="D27" i="7"/>
  <c r="S32" i="7"/>
  <c r="E29" i="7"/>
  <c r="K28" i="7"/>
  <c r="D29" i="7"/>
  <c r="O28" i="7"/>
  <c r="I28" i="7"/>
  <c r="D20" i="7"/>
  <c r="T19" i="7"/>
  <c r="H32" i="7"/>
  <c r="T30" i="7"/>
  <c r="E32" i="7"/>
  <c r="G27" i="7"/>
  <c r="H20" i="7"/>
  <c r="M33" i="7"/>
  <c r="D19" i="7"/>
  <c r="D21" i="7"/>
  <c r="Q33" i="7"/>
  <c r="G33" i="7"/>
  <c r="U32" i="7"/>
  <c r="M32" i="7"/>
  <c r="G32" i="7"/>
  <c r="L29" i="7"/>
  <c r="G29" i="7"/>
  <c r="D25" i="7"/>
  <c r="O19" i="7"/>
  <c r="B29" i="7"/>
  <c r="G23" i="7"/>
  <c r="S33" i="7"/>
  <c r="H33" i="7"/>
  <c r="P32" i="7"/>
  <c r="C31" i="7"/>
  <c r="S29" i="7"/>
  <c r="M29" i="7"/>
  <c r="H29" i="7"/>
  <c r="L25" i="7"/>
  <c r="C28" i="7"/>
  <c r="Q32" i="7"/>
  <c r="K32" i="7"/>
  <c r="L31" i="7"/>
  <c r="T29" i="7"/>
  <c r="O29" i="7"/>
  <c r="I29" i="7"/>
  <c r="P28" i="7"/>
  <c r="T20" i="7"/>
  <c r="T18" i="7"/>
  <c r="B18" i="6"/>
  <c r="T22" i="7"/>
  <c r="D34" i="7"/>
  <c r="I30" i="7"/>
  <c r="B28" i="6"/>
  <c r="D28" i="6" s="1"/>
  <c r="B27" i="6"/>
  <c r="D26" i="7"/>
  <c r="I34" i="7"/>
  <c r="Q31" i="7"/>
  <c r="G31" i="7"/>
  <c r="O30" i="7"/>
  <c r="O27" i="7"/>
  <c r="G19" i="7"/>
  <c r="D18" i="7"/>
  <c r="D24" i="7"/>
  <c r="T32" i="7"/>
  <c r="O32" i="7"/>
  <c r="I32" i="7"/>
  <c r="S31" i="7"/>
  <c r="T28" i="7"/>
  <c r="T27" i="7"/>
  <c r="O20" i="7"/>
  <c r="B25" i="7"/>
  <c r="J25" i="7"/>
  <c r="N25" i="7"/>
  <c r="R25" i="7"/>
  <c r="E25" i="7"/>
  <c r="I25" i="7"/>
  <c r="M25" i="7"/>
  <c r="Q25" i="7"/>
  <c r="U25" i="7"/>
  <c r="T26" i="7"/>
  <c r="L26" i="7"/>
  <c r="T24" i="7"/>
  <c r="L23" i="7"/>
  <c r="D23" i="7"/>
  <c r="L22" i="7"/>
  <c r="D22" i="7"/>
  <c r="T21" i="7"/>
  <c r="L21" i="7"/>
  <c r="E24" i="7"/>
  <c r="I24" i="7"/>
  <c r="M24" i="7"/>
  <c r="Q24" i="7"/>
  <c r="U24" i="7"/>
  <c r="B21" i="7"/>
  <c r="F21" i="7"/>
  <c r="J21" i="7"/>
  <c r="N21" i="7"/>
  <c r="R21" i="7"/>
  <c r="E21" i="7"/>
  <c r="I21" i="7"/>
  <c r="M21" i="7"/>
  <c r="Q21" i="7"/>
  <c r="U21" i="7"/>
  <c r="B34" i="7"/>
  <c r="F34" i="7"/>
  <c r="J34" i="7"/>
  <c r="N34" i="7"/>
  <c r="R34" i="7"/>
  <c r="B30" i="7"/>
  <c r="F30" i="7"/>
  <c r="J30" i="7"/>
  <c r="N30" i="7"/>
  <c r="R30" i="7"/>
  <c r="B26" i="7"/>
  <c r="F26" i="7"/>
  <c r="J26" i="7"/>
  <c r="N26" i="7"/>
  <c r="R26" i="7"/>
  <c r="E26" i="7"/>
  <c r="M26" i="7"/>
  <c r="Q26" i="7"/>
  <c r="U26" i="7"/>
  <c r="B22" i="7"/>
  <c r="F22" i="7"/>
  <c r="N22" i="7"/>
  <c r="R22" i="7"/>
  <c r="E22" i="7"/>
  <c r="I22" i="7"/>
  <c r="M22" i="7"/>
  <c r="Q22" i="7"/>
  <c r="U22" i="7"/>
  <c r="F18" i="7"/>
  <c r="J18" i="7"/>
  <c r="N18" i="7"/>
  <c r="R18" i="7"/>
  <c r="I18" i="7"/>
  <c r="M18" i="7"/>
  <c r="Q18" i="7"/>
  <c r="U18" i="7"/>
  <c r="F31" i="7"/>
  <c r="J31" i="7"/>
  <c r="N31" i="7"/>
  <c r="R31" i="7"/>
  <c r="F27" i="7"/>
  <c r="J27" i="7"/>
  <c r="N27" i="7"/>
  <c r="R27" i="7"/>
  <c r="E27" i="7"/>
  <c r="I27" i="7"/>
  <c r="M27" i="7"/>
  <c r="Q27" i="7"/>
  <c r="U27" i="7"/>
  <c r="B23" i="7"/>
  <c r="F23" i="7"/>
  <c r="J23" i="7"/>
  <c r="N23" i="7"/>
  <c r="R23" i="7"/>
  <c r="E23" i="7"/>
  <c r="I23" i="7"/>
  <c r="M23" i="7"/>
  <c r="Q23" i="7"/>
  <c r="U23" i="7"/>
  <c r="F19" i="7"/>
  <c r="J19" i="7"/>
  <c r="N19" i="7"/>
  <c r="R19" i="7"/>
  <c r="E19" i="7"/>
  <c r="I19" i="7"/>
  <c r="M19" i="7"/>
  <c r="Q19" i="7"/>
  <c r="U19" i="7"/>
  <c r="B33" i="7"/>
  <c r="F33" i="7"/>
  <c r="J33" i="7"/>
  <c r="N33" i="7"/>
  <c r="R33" i="7"/>
  <c r="E20" i="7"/>
  <c r="I20" i="7"/>
  <c r="M20" i="7"/>
  <c r="Q20" i="7"/>
  <c r="U20" i="7"/>
  <c r="L24" i="7"/>
  <c r="T23" i="7"/>
  <c r="U34" i="7"/>
  <c r="P34" i="7"/>
  <c r="K34" i="7"/>
  <c r="E34" i="7"/>
  <c r="U30" i="7"/>
  <c r="P30" i="7"/>
  <c r="K30" i="7"/>
  <c r="E30" i="7"/>
  <c r="O26" i="7"/>
  <c r="G26" i="7"/>
  <c r="O25" i="7"/>
  <c r="G25" i="7"/>
  <c r="O24" i="7"/>
  <c r="G24" i="7"/>
  <c r="O23" i="7"/>
  <c r="O22" i="7"/>
  <c r="G22" i="7"/>
  <c r="O21" i="7"/>
  <c r="G21" i="7"/>
  <c r="O18" i="7"/>
  <c r="G18" i="7"/>
  <c r="B30" i="6"/>
  <c r="Q34" i="7"/>
  <c r="L34" i="7"/>
  <c r="T33" i="7"/>
  <c r="O33" i="7"/>
  <c r="I33" i="7"/>
  <c r="D33" i="7"/>
  <c r="T31" i="7"/>
  <c r="O31" i="7"/>
  <c r="I31" i="7"/>
  <c r="D31" i="7"/>
  <c r="Q30" i="7"/>
  <c r="L30" i="7"/>
  <c r="G30" i="7"/>
  <c r="Q28" i="7"/>
  <c r="L28" i="7"/>
  <c r="G28" i="7"/>
  <c r="P27" i="7"/>
  <c r="H27" i="7"/>
  <c r="P26" i="7"/>
  <c r="H26" i="7"/>
  <c r="P25" i="7"/>
  <c r="H25" i="7"/>
  <c r="P24" i="7"/>
  <c r="H24" i="7"/>
  <c r="P23" i="7"/>
  <c r="H23" i="7"/>
  <c r="P22" i="7"/>
  <c r="H22" i="7"/>
  <c r="P21" i="7"/>
  <c r="H21" i="7"/>
  <c r="P19" i="7"/>
  <c r="H19" i="7"/>
  <c r="P18" i="7"/>
  <c r="H18" i="7"/>
  <c r="B24" i="6"/>
  <c r="D24" i="6" s="1"/>
  <c r="D16" i="7"/>
  <c r="S34" i="7"/>
  <c r="M34" i="7"/>
  <c r="H34" i="7"/>
  <c r="C34" i="7"/>
  <c r="U33" i="7"/>
  <c r="P33" i="7"/>
  <c r="K33" i="7"/>
  <c r="E33" i="7"/>
  <c r="U31" i="7"/>
  <c r="P31" i="7"/>
  <c r="K31" i="7"/>
  <c r="E31" i="7"/>
  <c r="S30" i="7"/>
  <c r="M30" i="7"/>
  <c r="H30" i="7"/>
  <c r="C30" i="7"/>
  <c r="S28" i="7"/>
  <c r="M28" i="7"/>
  <c r="H28" i="7"/>
  <c r="S27" i="7"/>
  <c r="K27" i="7"/>
  <c r="C27" i="7"/>
  <c r="S26" i="7"/>
  <c r="K26" i="7"/>
  <c r="C26" i="7"/>
  <c r="S25" i="7"/>
  <c r="K25" i="7"/>
  <c r="C25" i="7"/>
  <c r="S24" i="7"/>
  <c r="K24" i="7"/>
  <c r="C24" i="7"/>
  <c r="S23" i="7"/>
  <c r="K23" i="7"/>
  <c r="C23" i="7"/>
  <c r="S22" i="7"/>
  <c r="K22" i="7"/>
  <c r="C22" i="7"/>
  <c r="S21" i="7"/>
  <c r="K21" i="7"/>
  <c r="C21" i="7"/>
  <c r="S20" i="7"/>
  <c r="K20" i="7"/>
  <c r="C20" i="7"/>
  <c r="S19" i="7"/>
  <c r="C19" i="7"/>
  <c r="S18" i="7"/>
  <c r="K18" i="7"/>
  <c r="C18" i="7"/>
  <c r="B26" i="6"/>
  <c r="R32" i="7"/>
  <c r="N32" i="7"/>
  <c r="J32" i="7"/>
  <c r="F32" i="7"/>
  <c r="R29" i="7"/>
  <c r="N29" i="7"/>
  <c r="J29" i="7"/>
  <c r="F29" i="7"/>
  <c r="R28" i="7"/>
  <c r="N28" i="7"/>
  <c r="J28" i="7"/>
  <c r="F28" i="7"/>
  <c r="R24" i="7"/>
  <c r="N24" i="7"/>
  <c r="J24" i="7"/>
  <c r="F24" i="7"/>
  <c r="R20" i="7"/>
  <c r="N20" i="7"/>
  <c r="J20" i="7"/>
  <c r="F20" i="7"/>
  <c r="B20" i="7"/>
  <c r="T16" i="7"/>
  <c r="M16" i="7"/>
  <c r="I16" i="7"/>
  <c r="R16" i="7"/>
  <c r="N16" i="7"/>
  <c r="K16" i="7"/>
  <c r="G16" i="7"/>
  <c r="G5" i="4"/>
  <c r="H5" i="4" s="1"/>
  <c r="E18" i="7"/>
  <c r="K19" i="7"/>
  <c r="L19" i="7"/>
  <c r="G20" i="7"/>
  <c r="P20" i="7"/>
  <c r="F25" i="7"/>
  <c r="T25" i="7"/>
  <c r="I26" i="7"/>
  <c r="L27" i="7"/>
  <c r="D28" i="7"/>
  <c r="U28" i="7"/>
  <c r="C29" i="7"/>
  <c r="K29" i="7"/>
  <c r="P29" i="7"/>
  <c r="Q29" i="7"/>
  <c r="U29" i="7"/>
  <c r="H31" i="7"/>
  <c r="M31" i="7"/>
  <c r="C32" i="7"/>
  <c r="D32" i="7"/>
  <c r="L32" i="7"/>
  <c r="C33" i="7"/>
  <c r="G34" i="7"/>
  <c r="O34" i="7"/>
  <c r="J22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P7" i="1" l="1"/>
  <c r="Q7" i="1" s="1"/>
  <c r="N7" i="1" s="1"/>
  <c r="T7" i="7"/>
  <c r="N7" i="7"/>
  <c r="D30" i="6"/>
  <c r="D18" i="6"/>
  <c r="D26" i="6"/>
  <c r="D27" i="6"/>
  <c r="M6" i="1"/>
  <c r="B6" i="7" s="1"/>
  <c r="P6" i="1"/>
  <c r="Q6" i="1" s="1"/>
  <c r="N6" i="1" s="1"/>
  <c r="O6" i="7"/>
  <c r="O16" i="7"/>
  <c r="F16" i="7"/>
  <c r="Q12" i="7"/>
  <c r="P16" i="7"/>
  <c r="S16" i="7"/>
  <c r="J16" i="7"/>
  <c r="E16" i="7"/>
  <c r="U16" i="7"/>
  <c r="L16" i="7"/>
  <c r="H16" i="7"/>
  <c r="C16" i="7"/>
  <c r="I12" i="7"/>
  <c r="D12" i="7"/>
  <c r="Q16" i="7"/>
  <c r="Q5" i="1"/>
  <c r="R15" i="7"/>
  <c r="E24" i="6"/>
  <c r="J12" i="7"/>
  <c r="U12" i="7"/>
  <c r="F12" i="7"/>
  <c r="P12" i="7"/>
  <c r="O12" i="7"/>
  <c r="S12" i="7"/>
  <c r="G12" i="7"/>
  <c r="B16" i="6"/>
  <c r="D16" i="6" s="1"/>
  <c r="M5" i="1"/>
  <c r="F8" i="7"/>
  <c r="U7" i="7"/>
  <c r="O7" i="7"/>
  <c r="N15" i="7"/>
  <c r="D15" i="7"/>
  <c r="M15" i="7"/>
  <c r="T15" i="7"/>
  <c r="C15" i="7"/>
  <c r="I15" i="7"/>
  <c r="P15" i="7"/>
  <c r="J15" i="7"/>
  <c r="E15" i="7"/>
  <c r="U15" i="7"/>
  <c r="L15" i="7"/>
  <c r="K15" i="7"/>
  <c r="B15" i="7"/>
  <c r="S15" i="7"/>
  <c r="F15" i="7"/>
  <c r="Q15" i="7"/>
  <c r="H15" i="7"/>
  <c r="G15" i="7"/>
  <c r="B17" i="6"/>
  <c r="D17" i="6" s="1"/>
  <c r="S9" i="7"/>
  <c r="P8" i="7"/>
  <c r="T14" i="7"/>
  <c r="B34" i="6"/>
  <c r="D34" i="6" s="1"/>
  <c r="E32" i="6"/>
  <c r="Q14" i="7"/>
  <c r="G14" i="7"/>
  <c r="L14" i="7"/>
  <c r="I14" i="7"/>
  <c r="L8" i="7"/>
  <c r="U8" i="7"/>
  <c r="O8" i="7"/>
  <c r="N8" i="7"/>
  <c r="H8" i="7"/>
  <c r="Q8" i="7"/>
  <c r="K8" i="7"/>
  <c r="C8" i="7"/>
  <c r="G8" i="7"/>
  <c r="R8" i="7"/>
  <c r="E8" i="7"/>
  <c r="J8" i="7"/>
  <c r="D8" i="7"/>
  <c r="T8" i="7"/>
  <c r="M8" i="7"/>
  <c r="B31" i="6"/>
  <c r="D31" i="6" s="1"/>
  <c r="M9" i="7"/>
  <c r="Q9" i="7"/>
  <c r="N14" i="7"/>
  <c r="B14" i="6"/>
  <c r="D14" i="6" s="1"/>
  <c r="B19" i="6"/>
  <c r="E27" i="6"/>
  <c r="B21" i="6"/>
  <c r="D21" i="6" s="1"/>
  <c r="E26" i="6"/>
  <c r="J14" i="7"/>
  <c r="E28" i="6"/>
  <c r="E30" i="6"/>
  <c r="B20" i="6"/>
  <c r="D20" i="6" s="1"/>
  <c r="B22" i="6"/>
  <c r="D22" i="6" s="1"/>
  <c r="B25" i="6"/>
  <c r="E14" i="7"/>
  <c r="M14" i="7"/>
  <c r="U14" i="7"/>
  <c r="B29" i="6"/>
  <c r="D29" i="6" s="1"/>
  <c r="B33" i="6"/>
  <c r="D33" i="6" s="1"/>
  <c r="K14" i="7"/>
  <c r="R7" i="7"/>
  <c r="B8" i="6"/>
  <c r="P14" i="7"/>
  <c r="B23" i="6"/>
  <c r="R14" i="7"/>
  <c r="B14" i="7"/>
  <c r="O14" i="7"/>
  <c r="H14" i="7"/>
  <c r="F14" i="7"/>
  <c r="S14" i="7"/>
  <c r="C14" i="7"/>
  <c r="E16" i="6"/>
  <c r="E18" i="6"/>
  <c r="N12" i="7"/>
  <c r="B12" i="7"/>
  <c r="K12" i="7"/>
  <c r="R12" i="7"/>
  <c r="L12" i="7"/>
  <c r="M12" i="7"/>
  <c r="D14" i="7"/>
  <c r="T12" i="7"/>
  <c r="H12" i="7"/>
  <c r="E12" i="7"/>
  <c r="I8" i="7"/>
  <c r="S8" i="7"/>
  <c r="C12" i="7"/>
  <c r="B27" i="7"/>
  <c r="B28" i="7"/>
  <c r="B24" i="7"/>
  <c r="B19" i="7"/>
  <c r="B32" i="7"/>
  <c r="B18" i="7"/>
  <c r="B16" i="7"/>
  <c r="B31" i="7"/>
  <c r="A6" i="6"/>
  <c r="A5" i="6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4" i="4"/>
  <c r="A13" i="4"/>
  <c r="A12" i="4"/>
  <c r="A11" i="4"/>
  <c r="A10" i="4"/>
  <c r="A9" i="4"/>
  <c r="A8" i="4"/>
  <c r="A7" i="4"/>
  <c r="A6" i="4"/>
  <c r="A5" i="4"/>
  <c r="U6" i="7" l="1"/>
  <c r="Q6" i="7"/>
  <c r="H6" i="7"/>
  <c r="D8" i="6"/>
  <c r="F6" i="7"/>
  <c r="I6" i="7"/>
  <c r="C6" i="7"/>
  <c r="L6" i="7"/>
  <c r="J6" i="7"/>
  <c r="E25" i="6"/>
  <c r="D25" i="6"/>
  <c r="B6" i="6"/>
  <c r="S6" i="7"/>
  <c r="E6" i="7"/>
  <c r="P6" i="7"/>
  <c r="N6" i="7"/>
  <c r="D6" i="7"/>
  <c r="D19" i="6"/>
  <c r="E23" i="6"/>
  <c r="D23" i="6"/>
  <c r="M6" i="7"/>
  <c r="G6" i="7"/>
  <c r="K6" i="7"/>
  <c r="T6" i="7"/>
  <c r="R6" i="7"/>
  <c r="G5" i="7"/>
  <c r="O5" i="7"/>
  <c r="E5" i="7"/>
  <c r="Q5" i="7"/>
  <c r="U5" i="7"/>
  <c r="F5" i="7"/>
  <c r="N5" i="7"/>
  <c r="D5" i="6"/>
  <c r="B9" i="6"/>
  <c r="B15" i="6"/>
  <c r="B13" i="6"/>
  <c r="D13" i="6" s="1"/>
  <c r="J7" i="7"/>
  <c r="O13" i="7"/>
  <c r="H11" i="7"/>
  <c r="Q13" i="7"/>
  <c r="F13" i="7"/>
  <c r="C13" i="7"/>
  <c r="U13" i="7"/>
  <c r="P7" i="7"/>
  <c r="S13" i="7"/>
  <c r="D13" i="7"/>
  <c r="R9" i="7"/>
  <c r="N13" i="7"/>
  <c r="U11" i="7"/>
  <c r="F9" i="7"/>
  <c r="C9" i="7"/>
  <c r="U9" i="7"/>
  <c r="P9" i="7"/>
  <c r="E9" i="7"/>
  <c r="B9" i="7"/>
  <c r="O9" i="7"/>
  <c r="J9" i="7"/>
  <c r="H9" i="7"/>
  <c r="T9" i="7"/>
  <c r="N9" i="7"/>
  <c r="G9" i="7"/>
  <c r="K9" i="7"/>
  <c r="I9" i="7"/>
  <c r="B11" i="7"/>
  <c r="O11" i="7"/>
  <c r="B10" i="6"/>
  <c r="D10" i="6" s="1"/>
  <c r="I11" i="7"/>
  <c r="J11" i="7"/>
  <c r="R11" i="7"/>
  <c r="K11" i="7"/>
  <c r="P11" i="7"/>
  <c r="F11" i="7"/>
  <c r="Q11" i="7"/>
  <c r="G11" i="7"/>
  <c r="B11" i="6"/>
  <c r="D11" i="7"/>
  <c r="T11" i="7"/>
  <c r="E11" i="7"/>
  <c r="N11" i="7"/>
  <c r="C11" i="7"/>
  <c r="M11" i="7"/>
  <c r="T5" i="7"/>
  <c r="S5" i="7"/>
  <c r="L5" i="7"/>
  <c r="K5" i="7"/>
  <c r="M5" i="7"/>
  <c r="I5" i="7"/>
  <c r="P5" i="7"/>
  <c r="C5" i="7"/>
  <c r="R5" i="7"/>
  <c r="D5" i="7"/>
  <c r="J5" i="7"/>
  <c r="H5" i="7"/>
  <c r="D9" i="7"/>
  <c r="L9" i="7"/>
  <c r="S7" i="7"/>
  <c r="Q7" i="7"/>
  <c r="C7" i="7"/>
  <c r="M7" i="7"/>
  <c r="F7" i="7"/>
  <c r="B7" i="6"/>
  <c r="D7" i="6" s="1"/>
  <c r="M17" i="7"/>
  <c r="T17" i="7"/>
  <c r="Q17" i="7"/>
  <c r="H17" i="7"/>
  <c r="C17" i="7"/>
  <c r="K17" i="7"/>
  <c r="G17" i="7"/>
  <c r="R17" i="7"/>
  <c r="B17" i="7"/>
  <c r="O17" i="7"/>
  <c r="S17" i="7"/>
  <c r="L17" i="7"/>
  <c r="U17" i="7"/>
  <c r="E17" i="7"/>
  <c r="J17" i="7"/>
  <c r="P17" i="7"/>
  <c r="I17" i="7"/>
  <c r="N17" i="7"/>
  <c r="D17" i="7"/>
  <c r="F17" i="7"/>
  <c r="C34" i="6"/>
  <c r="E34" i="6" s="1"/>
  <c r="E19" i="6"/>
  <c r="E14" i="6"/>
  <c r="E8" i="6"/>
  <c r="N5" i="1"/>
  <c r="D7" i="7"/>
  <c r="H7" i="7"/>
  <c r="L7" i="7"/>
  <c r="G7" i="7"/>
  <c r="K7" i="7"/>
  <c r="E7" i="7"/>
  <c r="I7" i="7"/>
  <c r="L11" i="7"/>
  <c r="S11" i="7"/>
  <c r="D10" i="7"/>
  <c r="H10" i="7"/>
  <c r="L10" i="7"/>
  <c r="P10" i="7"/>
  <c r="T10" i="7"/>
  <c r="K10" i="7"/>
  <c r="I10" i="7"/>
  <c r="Q10" i="7"/>
  <c r="C10" i="7"/>
  <c r="G10" i="7"/>
  <c r="O10" i="7"/>
  <c r="S10" i="7"/>
  <c r="E10" i="7"/>
  <c r="M10" i="7"/>
  <c r="B10" i="7"/>
  <c r="F10" i="7"/>
  <c r="J10" i="7"/>
  <c r="N10" i="7"/>
  <c r="R10" i="7"/>
  <c r="U10" i="7"/>
  <c r="H13" i="7"/>
  <c r="L13" i="7"/>
  <c r="P13" i="7"/>
  <c r="T13" i="7"/>
  <c r="I13" i="7"/>
  <c r="G13" i="7"/>
  <c r="K13" i="7"/>
  <c r="J13" i="7"/>
  <c r="R13" i="7"/>
  <c r="E13" i="7"/>
  <c r="B13" i="7"/>
  <c r="M13" i="7"/>
  <c r="D6" i="6" l="1"/>
  <c r="E6" i="6" s="1"/>
  <c r="D11" i="6"/>
  <c r="D15" i="6"/>
  <c r="E9" i="6"/>
  <c r="D9" i="6"/>
  <c r="E7" i="6"/>
  <c r="E15" i="6"/>
  <c r="B12" i="6"/>
  <c r="D12" i="6" s="1"/>
  <c r="E22" i="6"/>
  <c r="E11" i="6"/>
  <c r="E10" i="6"/>
  <c r="E17" i="6"/>
  <c r="E13" i="6"/>
  <c r="E33" i="6"/>
  <c r="E31" i="6"/>
  <c r="E21" i="6"/>
  <c r="E20" i="6"/>
  <c r="E29" i="6"/>
  <c r="E5" i="6"/>
  <c r="B8" i="7"/>
  <c r="B7" i="7"/>
  <c r="B5" i="7"/>
  <c r="E12" i="6" l="1"/>
</calcChain>
</file>

<file path=xl/sharedStrings.xml><?xml version="1.0" encoding="utf-8"?>
<sst xmlns="http://schemas.openxmlformats.org/spreadsheetml/2006/main" count="128" uniqueCount="91">
  <si>
    <t>Demanda anual media</t>
  </si>
  <si>
    <t>[€/unid]</t>
  </si>
  <si>
    <t>[€/pedido]</t>
  </si>
  <si>
    <t>[días naturales]</t>
  </si>
  <si>
    <t>RESULTADOS</t>
  </si>
  <si>
    <t>Coste almacén</t>
  </si>
  <si>
    <t>[€/unid*año]</t>
  </si>
  <si>
    <t>por defecto: 0,03</t>
  </si>
  <si>
    <t>[% por 1]</t>
  </si>
  <si>
    <t>[unids/año]</t>
  </si>
  <si>
    <t>Tiempo entrega medio</t>
  </si>
  <si>
    <t>Desviación demanda</t>
  </si>
  <si>
    <t>Desviación tiempo</t>
  </si>
  <si>
    <t>Punto de Pedido</t>
  </si>
  <si>
    <t>[€/rotura]</t>
  </si>
  <si>
    <t>Coste rotura</t>
  </si>
  <si>
    <t>Coste total</t>
  </si>
  <si>
    <t>[€/año]</t>
  </si>
  <si>
    <t>[unids]</t>
  </si>
  <si>
    <t>SS =</t>
  </si>
  <si>
    <t>SS</t>
  </si>
  <si>
    <t>Ca</t>
  </si>
  <si>
    <t>Cr</t>
  </si>
  <si>
    <t>Stock de seguridad</t>
  </si>
  <si>
    <t>Componente</t>
  </si>
  <si>
    <t>Coste pedido</t>
  </si>
  <si>
    <t>Tasa interés</t>
  </si>
  <si>
    <t>Coste rotura stock</t>
  </si>
  <si>
    <t>DATOS A INTRODUCIR</t>
  </si>
  <si>
    <t>SS demanda</t>
  </si>
  <si>
    <t>Stock Seg. Total</t>
  </si>
  <si>
    <t>Lote óptimo</t>
  </si>
  <si>
    <t>SSt</t>
  </si>
  <si>
    <t>SSd</t>
  </si>
  <si>
    <t>SS = SSd+SSt</t>
  </si>
  <si>
    <t>C = Ca+Cr</t>
  </si>
  <si>
    <t>[unid/pedido]</t>
  </si>
  <si>
    <t>Costes según el SS calculado en la hoja 1</t>
  </si>
  <si>
    <t>[% de pedidos sin rotura]</t>
  </si>
  <si>
    <t>Nivel de Seguridad</t>
  </si>
  <si>
    <t>RESULTADOS DEMANDA</t>
  </si>
  <si>
    <t>Calcular en hoja 2</t>
  </si>
  <si>
    <t>Máquinas que usan el componente</t>
  </si>
  <si>
    <t>[unidades]</t>
  </si>
  <si>
    <t xml:space="preserve">por defecto: 1 </t>
  </si>
  <si>
    <t>Tiempo entrega</t>
  </si>
  <si>
    <t xml:space="preserve">Tiempo entrega </t>
  </si>
  <si>
    <t>2ª vez</t>
  </si>
  <si>
    <t xml:space="preserve">Duracion componente </t>
  </si>
  <si>
    <r>
      <rPr>
        <b/>
        <sz val="10"/>
        <color rgb="FF7030A0"/>
        <rFont val="Calibri"/>
        <family val="2"/>
        <scheme val="minor"/>
      </rPr>
      <t>3ª vez</t>
    </r>
    <r>
      <rPr>
        <sz val="10"/>
        <color rgb="FF7030A0"/>
        <rFont val="Calibri"/>
        <family val="2"/>
        <scheme val="minor"/>
      </rPr>
      <t xml:space="preserve"> (opcional)</t>
    </r>
  </si>
  <si>
    <t>SS tiempo entrega</t>
  </si>
  <si>
    <r>
      <t>Coste total para diferentes niveles de stock de seguridad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[€/año]</t>
    </r>
  </si>
  <si>
    <t>1ª vez</t>
  </si>
  <si>
    <t>Ejemplo 1</t>
  </si>
  <si>
    <t>Ejemplo 2</t>
  </si>
  <si>
    <t>Ejemplo 3</t>
  </si>
  <si>
    <t>Elegir items &gt;</t>
  </si>
  <si>
    <t xml:space="preserve">RESULTADOS </t>
  </si>
  <si>
    <t>Costes aproximados en función del SS</t>
  </si>
  <si>
    <t xml:space="preserve">Gráfico de costes aproximados en función del SS   </t>
  </si>
  <si>
    <t>Item</t>
  </si>
  <si>
    <t>Nombre item</t>
  </si>
  <si>
    <t>Precio item</t>
  </si>
  <si>
    <t>elegir NS entre 50 y 100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</si>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</sst>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Arial"/>
      <family val="2"/>
    </font>
    <font>
      <sz val="11"/>
      <color theme="1" tint="4.9989318521683403E-2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1"/>
      <color rgb="FF207A0E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0"/>
      <color rgb="FF207A0E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207A0E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i/>
      <sz val="11"/>
      <color theme="6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27" fillId="5" borderId="0" applyNumberFormat="0" applyBorder="0" applyAlignment="0" applyProtection="0"/>
  </cellStyleXfs>
  <cellXfs count="82">
    <xf numFmtId="0" fontId="0" fillId="0" borderId="0" xfId="0"/>
    <xf numFmtId="0" fontId="0" fillId="0" borderId="0" xfId="0" applyFill="1"/>
    <xf numFmtId="0" fontId="2" fillId="2" borderId="0" xfId="0" applyFont="1" applyFill="1"/>
    <xf numFmtId="0" fontId="0" fillId="0" borderId="0" xfId="0" applyFont="1"/>
    <xf numFmtId="0" fontId="4" fillId="0" borderId="0" xfId="0" applyFont="1"/>
    <xf numFmtId="0" fontId="0" fillId="0" borderId="0" xfId="0" applyFont="1" applyFill="1"/>
    <xf numFmtId="2" fontId="0" fillId="0" borderId="0" xfId="0" applyNumberFormat="1" applyFont="1" applyFill="1"/>
    <xf numFmtId="0" fontId="0" fillId="2" borderId="0" xfId="0" applyFont="1" applyFill="1"/>
    <xf numFmtId="0" fontId="9" fillId="2" borderId="0" xfId="0" applyFont="1" applyFill="1"/>
    <xf numFmtId="0" fontId="1" fillId="2" borderId="0" xfId="0" applyFont="1" applyFill="1"/>
    <xf numFmtId="0" fontId="10" fillId="2" borderId="0" xfId="0" applyFont="1" applyFill="1"/>
    <xf numFmtId="0" fontId="0" fillId="2" borderId="0" xfId="0" applyFill="1"/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6"/>
    </xf>
    <xf numFmtId="0" fontId="0" fillId="0" borderId="0" xfId="0" applyAlignment="1">
      <alignment horizontal="left" indent="7"/>
    </xf>
    <xf numFmtId="0" fontId="0" fillId="0" borderId="0" xfId="0" applyAlignment="1">
      <alignment horizontal="left" indent="8"/>
    </xf>
    <xf numFmtId="0" fontId="0" fillId="0" borderId="0" xfId="0" applyAlignment="1">
      <alignment horizontal="left" indent="9"/>
    </xf>
    <xf numFmtId="0" fontId="0" fillId="0" borderId="0" xfId="0" applyAlignment="1">
      <alignment horizontal="left" indent="10"/>
    </xf>
    <xf numFmtId="0" fontId="0" fillId="0" borderId="0" xfId="0" applyAlignment="1">
      <alignment horizontal="left" indent="11"/>
    </xf>
    <xf numFmtId="0" fontId="3" fillId="2" borderId="0" xfId="0" applyFont="1" applyFill="1" applyAlignment="1">
      <alignment horizontal="right"/>
    </xf>
    <xf numFmtId="0" fontId="15" fillId="3" borderId="0" xfId="1"/>
    <xf numFmtId="164" fontId="15" fillId="3" borderId="0" xfId="1" applyNumberFormat="1"/>
    <xf numFmtId="0" fontId="1" fillId="2" borderId="0" xfId="0" applyFont="1" applyFill="1" applyAlignment="1">
      <alignment horizontal="left"/>
    </xf>
    <xf numFmtId="0" fontId="16" fillId="4" borderId="0" xfId="2" applyAlignment="1">
      <alignment horizontal="left"/>
    </xf>
    <xf numFmtId="2" fontId="15" fillId="3" borderId="0" xfId="1" applyNumberFormat="1" applyAlignment="1">
      <alignment horizontal="right"/>
    </xf>
    <xf numFmtId="0" fontId="0" fillId="2" borderId="0" xfId="0" applyFill="1" applyAlignment="1"/>
    <xf numFmtId="0" fontId="1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164" fontId="16" fillId="4" borderId="0" xfId="2" applyNumberFormat="1"/>
    <xf numFmtId="0" fontId="20" fillId="2" borderId="0" xfId="0" applyFont="1" applyFill="1" applyAlignment="1">
      <alignment horizontal="left"/>
    </xf>
    <xf numFmtId="164" fontId="16" fillId="4" borderId="0" xfId="2" applyNumberFormat="1" applyFont="1" applyAlignment="1">
      <alignment horizontal="left"/>
    </xf>
    <xf numFmtId="0" fontId="21" fillId="2" borderId="0" xfId="0" applyFont="1" applyFill="1" applyAlignment="1">
      <alignment horizontal="center"/>
    </xf>
    <xf numFmtId="164" fontId="16" fillId="0" borderId="0" xfId="2" applyNumberFormat="1" applyFill="1"/>
    <xf numFmtId="1" fontId="15" fillId="3" borderId="0" xfId="1" applyNumberFormat="1"/>
    <xf numFmtId="164" fontId="22" fillId="3" borderId="0" xfId="1" applyNumberFormat="1" applyFont="1"/>
    <xf numFmtId="0" fontId="22" fillId="3" borderId="0" xfId="1" applyFont="1" applyAlignment="1">
      <alignment horizontal="right"/>
    </xf>
    <xf numFmtId="1" fontId="22" fillId="3" borderId="0" xfId="1" applyNumberFormat="1" applyFont="1" applyAlignment="1">
      <alignment horizontal="right"/>
    </xf>
    <xf numFmtId="0" fontId="23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2" fontId="0" fillId="0" borderId="0" xfId="0" applyNumberFormat="1"/>
    <xf numFmtId="0" fontId="16" fillId="4" borderId="0" xfId="2" applyAlignment="1">
      <alignment horizontal="left" vertical="top"/>
    </xf>
    <xf numFmtId="0" fontId="22" fillId="3" borderId="0" xfId="1" applyFont="1"/>
    <xf numFmtId="0" fontId="28" fillId="4" borderId="0" xfId="2" applyFont="1"/>
    <xf numFmtId="0" fontId="29" fillId="5" borderId="0" xfId="3" applyFont="1"/>
    <xf numFmtId="0" fontId="29" fillId="5" borderId="0" xfId="3" applyFont="1" applyAlignment="1">
      <alignment vertical="top"/>
    </xf>
    <xf numFmtId="0" fontId="0" fillId="2" borderId="0" xfId="0" applyFill="1" applyAlignment="1">
      <alignment vertical="top"/>
    </xf>
    <xf numFmtId="0" fontId="22" fillId="3" borderId="0" xfId="1" applyFont="1" applyAlignment="1">
      <alignment vertical="top"/>
    </xf>
    <xf numFmtId="0" fontId="29" fillId="5" borderId="0" xfId="3" applyFont="1" applyAlignment="1">
      <alignment horizontal="left" vertical="top"/>
    </xf>
    <xf numFmtId="0" fontId="28" fillId="4" borderId="0" xfId="2" applyFont="1" applyAlignment="1">
      <alignment vertical="top"/>
    </xf>
    <xf numFmtId="0" fontId="0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28" fillId="4" borderId="0" xfId="2" applyFont="1" applyAlignment="1">
      <alignment horizontal="left" vertical="top"/>
    </xf>
    <xf numFmtId="0" fontId="16" fillId="4" borderId="0" xfId="2" applyAlignment="1">
      <alignment horizontal="center" vertical="top"/>
    </xf>
    <xf numFmtId="0" fontId="0" fillId="2" borderId="0" xfId="0" applyFill="1" applyAlignment="1">
      <alignment horizontal="center" vertical="top"/>
    </xf>
    <xf numFmtId="0" fontId="22" fillId="3" borderId="0" xfId="1" applyFont="1" applyAlignment="1">
      <alignment horizontal="left" vertical="top"/>
    </xf>
    <xf numFmtId="0" fontId="15" fillId="3" borderId="0" xfId="1" applyAlignment="1">
      <alignment horizontal="center" vertical="top"/>
    </xf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horizontal="left" vertical="top"/>
    </xf>
    <xf numFmtId="2" fontId="30" fillId="3" borderId="0" xfId="1" applyNumberFormat="1" applyFont="1" applyAlignment="1">
      <alignment horizontal="right"/>
    </xf>
  </cellXfs>
  <cellStyles count="4">
    <cellStyle name="Buena" xfId="1" builtinId="26"/>
    <cellStyle name="Incorrecto" xfId="3" builtinId="27"/>
    <cellStyle name="Neutral" xfId="2" builtinId="28"/>
    <cellStyle name="Normal" xfId="0" builtinId="0"/>
  </cellStyles>
  <dxfs count="0"/>
  <tableStyles count="0" defaultTableStyle="TableStyleMedium9" defaultPivotStyle="PivotStyleLight16"/>
  <colors>
    <mruColors>
      <color rgb="FFFBEAB5"/>
      <color rgb="FF207A0E"/>
      <color rgb="FF9A0488"/>
      <color rgb="FF1D6F0D"/>
      <color rgb="FFAC5E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 Grafico de costes'!$A$5</c:f>
              <c:strCache>
                <c:ptCount val="1"/>
                <c:pt idx="0">
                  <c:v>Ejemplo 1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costes'!$B$5:$U$5</c:f>
              <c:numCache>
                <c:formatCode>0.0</c:formatCode>
                <c:ptCount val="20"/>
                <c:pt idx="0">
                  <c:v>15513.283582089553</c:v>
                </c:pt>
                <c:pt idx="1">
                  <c:v>4825.0903641082105</c:v>
                </c:pt>
                <c:pt idx="2">
                  <c:v>1685.8946595210366</c:v>
                </c:pt>
                <c:pt idx="3">
                  <c:v>860.96976294754063</c:v>
                </c:pt>
                <c:pt idx="4">
                  <c:v>759.46004947227175</c:v>
                </c:pt>
                <c:pt idx="5">
                  <c:v>770.36060167600101</c:v>
                </c:pt>
                <c:pt idx="6">
                  <c:v>790.0071666266532</c:v>
                </c:pt>
                <c:pt idx="7">
                  <c:v>810.00007368196998</c:v>
                </c:pt>
                <c:pt idx="8">
                  <c:v>830.00000038983558</c:v>
                </c:pt>
                <c:pt idx="9">
                  <c:v>850.00000000105683</c:v>
                </c:pt>
                <c:pt idx="10">
                  <c:v>870.00000000000216</c:v>
                </c:pt>
                <c:pt idx="11">
                  <c:v>970</c:v>
                </c:pt>
                <c:pt idx="12">
                  <c:v>1070</c:v>
                </c:pt>
                <c:pt idx="13">
                  <c:v>1170</c:v>
                </c:pt>
                <c:pt idx="14">
                  <c:v>1270</c:v>
                </c:pt>
                <c:pt idx="15">
                  <c:v>1470</c:v>
                </c:pt>
                <c:pt idx="16">
                  <c:v>1670</c:v>
                </c:pt>
                <c:pt idx="17">
                  <c:v>1870</c:v>
                </c:pt>
                <c:pt idx="18">
                  <c:v>2270</c:v>
                </c:pt>
                <c:pt idx="19">
                  <c:v>2670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 Grafico de costes'!$A$6</c:f>
              <c:strCache>
                <c:ptCount val="1"/>
                <c:pt idx="0">
                  <c:v>Ejemplo 2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costes'!$B$6:$U$6</c:f>
              <c:numCache>
                <c:formatCode>0.0</c:formatCode>
                <c:ptCount val="20"/>
                <c:pt idx="0">
                  <c:v>1451.6742857142858</c:v>
                </c:pt>
                <c:pt idx="1">
                  <c:v>458.37023255279797</c:v>
                </c:pt>
                <c:pt idx="2">
                  <c:v>439.42016529913332</c:v>
                </c:pt>
                <c:pt idx="3">
                  <c:v>517.14395358303784</c:v>
                </c:pt>
                <c:pt idx="4">
                  <c:v>596.7000009206547</c:v>
                </c:pt>
                <c:pt idx="5">
                  <c:v>676.26000000002239</c:v>
                </c:pt>
                <c:pt idx="6">
                  <c:v>755.82</c:v>
                </c:pt>
                <c:pt idx="7">
                  <c:v>835.38</c:v>
                </c:pt>
                <c:pt idx="8">
                  <c:v>914.94</c:v>
                </c:pt>
                <c:pt idx="9">
                  <c:v>994.5</c:v>
                </c:pt>
                <c:pt idx="10">
                  <c:v>1074.06</c:v>
                </c:pt>
                <c:pt idx="11">
                  <c:v>1471.8600000000001</c:v>
                </c:pt>
                <c:pt idx="12">
                  <c:v>1869.66</c:v>
                </c:pt>
                <c:pt idx="13">
                  <c:v>2267.46</c:v>
                </c:pt>
                <c:pt idx="14">
                  <c:v>2665.26</c:v>
                </c:pt>
                <c:pt idx="15">
                  <c:v>3460.86</c:v>
                </c:pt>
                <c:pt idx="16">
                  <c:v>4256.46</c:v>
                </c:pt>
                <c:pt idx="17">
                  <c:v>5052.0600000000004</c:v>
                </c:pt>
                <c:pt idx="18">
                  <c:v>6643.26</c:v>
                </c:pt>
                <c:pt idx="19">
                  <c:v>8234.4600000000009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 Grafico de costes'!$A$7</c:f>
              <c:strCache>
                <c:ptCount val="1"/>
                <c:pt idx="0">
                  <c:v>Ejemplo 3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costes'!$B$7:$U$7</c:f>
              <c:numCache>
                <c:formatCode>0.0</c:formatCode>
                <c:ptCount val="20"/>
                <c:pt idx="0">
                  <c:v>24139.090909090908</c:v>
                </c:pt>
                <c:pt idx="1">
                  <c:v>23726.238483045356</c:v>
                </c:pt>
                <c:pt idx="2">
                  <c:v>23301.849275048437</c:v>
                </c:pt>
                <c:pt idx="3">
                  <c:v>22866.600731870778</c:v>
                </c:pt>
                <c:pt idx="4">
                  <c:v>22421.228670892513</c:v>
                </c:pt>
                <c:pt idx="5">
                  <c:v>21966.523317166764</c:v>
                </c:pt>
                <c:pt idx="6">
                  <c:v>21503.324823888423</c:v>
                </c:pt>
                <c:pt idx="7">
                  <c:v>21032.518322534517</c:v>
                </c:pt>
                <c:pt idx="8">
                  <c:v>20555.028555423542</c:v>
                </c:pt>
                <c:pt idx="9">
                  <c:v>20071.814149087906</c:v>
                </c:pt>
                <c:pt idx="10">
                  <c:v>19583.86159156364</c:v>
                </c:pt>
                <c:pt idx="11">
                  <c:v>17108.705297341094</c:v>
                </c:pt>
                <c:pt idx="12">
                  <c:v>14667.931781282054</c:v>
                </c:pt>
                <c:pt idx="13">
                  <c:v>12378.530606633951</c:v>
                </c:pt>
                <c:pt idx="14">
                  <c:v>10331.925495369778</c:v>
                </c:pt>
                <c:pt idx="15">
                  <c:v>7159.4284256570627</c:v>
                </c:pt>
                <c:pt idx="16">
                  <c:v>5213.6310148631328</c:v>
                </c:pt>
                <c:pt idx="17">
                  <c:v>4219.2121306234749</c:v>
                </c:pt>
                <c:pt idx="18">
                  <c:v>3756.3865902338516</c:v>
                </c:pt>
                <c:pt idx="19">
                  <c:v>4001.9303214573229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 Grafico de costes'!$A$8</c:f>
              <c:strCache>
                <c:ptCount val="1"/>
                <c:pt idx="0">
                  <c:v>Item 4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costes'!$B$8:$U$8</c:f>
            </c:numRef>
          </c:val>
          <c:smooth val="0"/>
        </c:ser>
        <c:ser>
          <c:idx val="4"/>
          <c:order val="4"/>
          <c:tx>
            <c:strRef>
              <c:f>'4. Grafico de costes'!$A$9</c:f>
              <c:strCache>
                <c:ptCount val="1"/>
                <c:pt idx="0">
                  <c:v>Item 5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costes'!$B$9:$U$9</c:f>
            </c:numRef>
          </c:val>
          <c:smooth val="0"/>
        </c:ser>
        <c:ser>
          <c:idx val="5"/>
          <c:order val="5"/>
          <c:tx>
            <c:strRef>
              <c:f>'4. Grafico de costes'!$A$10</c:f>
              <c:strCache>
                <c:ptCount val="1"/>
                <c:pt idx="0">
                  <c:v>Item 6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costes'!$B$10:$U$10</c:f>
            </c:numRef>
          </c:val>
          <c:smooth val="0"/>
        </c:ser>
        <c:ser>
          <c:idx val="6"/>
          <c:order val="6"/>
          <c:tx>
            <c:strRef>
              <c:f>'4. Grafico de costes'!$A$11</c:f>
              <c:strCache>
                <c:ptCount val="1"/>
                <c:pt idx="0">
                  <c:v>Item 7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costes'!$B$11:$U$11</c:f>
            </c:numRef>
          </c:val>
          <c:smooth val="0"/>
        </c:ser>
        <c:ser>
          <c:idx val="7"/>
          <c:order val="7"/>
          <c:tx>
            <c:strRef>
              <c:f>'4. Grafico de costes'!$A$12</c:f>
              <c:strCache>
                <c:ptCount val="1"/>
                <c:pt idx="0">
                  <c:v>Item 8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costes'!$B$12:$U$12</c:f>
            </c:numRef>
          </c:val>
          <c:smooth val="0"/>
        </c:ser>
        <c:ser>
          <c:idx val="8"/>
          <c:order val="8"/>
          <c:tx>
            <c:strRef>
              <c:f>'4. Grafico de costes'!$A$13</c:f>
              <c:strCache>
                <c:ptCount val="1"/>
                <c:pt idx="0">
                  <c:v>Item 9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costes'!$B$13:$U$13</c:f>
            </c:numRef>
          </c:val>
          <c:smooth val="0"/>
        </c:ser>
        <c:ser>
          <c:idx val="9"/>
          <c:order val="9"/>
          <c:tx>
            <c:strRef>
              <c:f>'4. Grafico de costes'!$A$14</c:f>
              <c:strCache>
                <c:ptCount val="1"/>
                <c:pt idx="0">
                  <c:v>Item 10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costes'!$B$14:$U$14</c:f>
            </c:numRef>
          </c:val>
          <c:smooth val="0"/>
        </c:ser>
        <c:ser>
          <c:idx val="10"/>
          <c:order val="10"/>
          <c:tx>
            <c:strRef>
              <c:f>'4. Grafico de costes'!$A$15</c:f>
              <c:strCache>
                <c:ptCount val="1"/>
                <c:pt idx="0">
                  <c:v>Item 11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costes'!$B$15:$U$15</c:f>
            </c:numRef>
          </c:val>
          <c:smooth val="0"/>
        </c:ser>
        <c:ser>
          <c:idx val="11"/>
          <c:order val="11"/>
          <c:tx>
            <c:strRef>
              <c:f>'4. Grafico de costes'!$A$16</c:f>
              <c:strCache>
                <c:ptCount val="1"/>
                <c:pt idx="0">
                  <c:v>Item 12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costes'!$B$16:$U$16</c:f>
            </c:numRef>
          </c:val>
          <c:smooth val="0"/>
        </c:ser>
        <c:ser>
          <c:idx val="12"/>
          <c:order val="12"/>
          <c:tx>
            <c:strRef>
              <c:f>'4. Grafico de costes'!$A$17</c:f>
              <c:strCache>
                <c:ptCount val="1"/>
                <c:pt idx="0">
                  <c:v>Item 13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costes'!$B$17:$U$17</c:f>
            </c:numRef>
          </c:val>
          <c:smooth val="0"/>
        </c:ser>
        <c:ser>
          <c:idx val="13"/>
          <c:order val="13"/>
          <c:tx>
            <c:strRef>
              <c:f>'4. Grafico de costes'!$A$18</c:f>
              <c:strCache>
                <c:ptCount val="1"/>
                <c:pt idx="0">
                  <c:v>Item 14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costes'!$B$18:$U$18</c:f>
            </c:numRef>
          </c:val>
          <c:smooth val="0"/>
        </c:ser>
        <c:ser>
          <c:idx val="14"/>
          <c:order val="14"/>
          <c:tx>
            <c:strRef>
              <c:f>'4. Grafico de costes'!$A$19</c:f>
              <c:strCache>
                <c:ptCount val="1"/>
                <c:pt idx="0">
                  <c:v>Item 15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costes'!$B$19:$U$19</c:f>
            </c:numRef>
          </c:val>
          <c:smooth val="0"/>
        </c:ser>
        <c:ser>
          <c:idx val="15"/>
          <c:order val="15"/>
          <c:tx>
            <c:strRef>
              <c:f>'4. Grafico de costes'!$A$20</c:f>
              <c:strCache>
                <c:ptCount val="1"/>
                <c:pt idx="0">
                  <c:v>Item 16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costes'!$B$20:$U$20</c:f>
            </c:numRef>
          </c:val>
          <c:smooth val="0"/>
        </c:ser>
        <c:ser>
          <c:idx val="16"/>
          <c:order val="16"/>
          <c:tx>
            <c:strRef>
              <c:f>'4. Grafico de costes'!$A$21</c:f>
              <c:strCache>
                <c:ptCount val="1"/>
                <c:pt idx="0">
                  <c:v>Item 17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costes'!$B$21:$U$21</c:f>
            </c:numRef>
          </c:val>
          <c:smooth val="0"/>
        </c:ser>
        <c:ser>
          <c:idx val="17"/>
          <c:order val="17"/>
          <c:tx>
            <c:strRef>
              <c:f>'4. Grafico de costes'!$A$22</c:f>
              <c:strCache>
                <c:ptCount val="1"/>
                <c:pt idx="0">
                  <c:v>Item 18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costes'!$B$22:$U$22</c:f>
            </c:numRef>
          </c:val>
          <c:smooth val="0"/>
        </c:ser>
        <c:ser>
          <c:idx val="18"/>
          <c:order val="18"/>
          <c:tx>
            <c:strRef>
              <c:f>'4. Grafico de costes'!$A$23</c:f>
              <c:strCache>
                <c:ptCount val="1"/>
                <c:pt idx="0">
                  <c:v>Item 19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costes'!$B$23:$U$23</c:f>
            </c:numRef>
          </c:val>
          <c:smooth val="0"/>
        </c:ser>
        <c:ser>
          <c:idx val="19"/>
          <c:order val="19"/>
          <c:tx>
            <c:strRef>
              <c:f>'4. Grafico de costes'!$A$24</c:f>
              <c:strCache>
                <c:ptCount val="1"/>
                <c:pt idx="0">
                  <c:v>Item 20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costes'!$B$24:$U$24</c:f>
            </c:numRef>
          </c:val>
          <c:smooth val="0"/>
        </c:ser>
        <c:ser>
          <c:idx val="20"/>
          <c:order val="20"/>
          <c:tx>
            <c:strRef>
              <c:f>'4. Grafico de costes'!$A$25</c:f>
              <c:strCache>
                <c:ptCount val="1"/>
                <c:pt idx="0">
                  <c:v>Item 21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costes'!$B$25:$U$25</c:f>
            </c:numRef>
          </c:val>
          <c:smooth val="0"/>
        </c:ser>
        <c:ser>
          <c:idx val="21"/>
          <c:order val="21"/>
          <c:tx>
            <c:strRef>
              <c:f>'4. Grafico de costes'!$A$26</c:f>
              <c:strCache>
                <c:ptCount val="1"/>
                <c:pt idx="0">
                  <c:v>Item 22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costes'!$B$26:$U$26</c:f>
            </c:numRef>
          </c:val>
          <c:smooth val="0"/>
        </c:ser>
        <c:ser>
          <c:idx val="22"/>
          <c:order val="22"/>
          <c:tx>
            <c:strRef>
              <c:f>'4. Grafico de costes'!$A$27</c:f>
              <c:strCache>
                <c:ptCount val="1"/>
                <c:pt idx="0">
                  <c:v>Item 23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costes'!$B$27:$U$27</c:f>
            </c:numRef>
          </c:val>
          <c:smooth val="0"/>
        </c:ser>
        <c:ser>
          <c:idx val="23"/>
          <c:order val="23"/>
          <c:tx>
            <c:strRef>
              <c:f>'4. Grafico de costes'!$A$28</c:f>
              <c:strCache>
                <c:ptCount val="1"/>
                <c:pt idx="0">
                  <c:v>Item 24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costes'!$B$28:$U$28</c:f>
            </c:numRef>
          </c:val>
          <c:smooth val="0"/>
        </c:ser>
        <c:ser>
          <c:idx val="24"/>
          <c:order val="24"/>
          <c:tx>
            <c:strRef>
              <c:f>'4. Grafico de costes'!$A$29</c:f>
              <c:strCache>
                <c:ptCount val="1"/>
                <c:pt idx="0">
                  <c:v>Item 25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costes'!$B$29:$U$29</c:f>
            </c:numRef>
          </c:val>
          <c:smooth val="0"/>
        </c:ser>
        <c:ser>
          <c:idx val="25"/>
          <c:order val="25"/>
          <c:tx>
            <c:strRef>
              <c:f>'4. Grafico de costes'!$A$30</c:f>
              <c:strCache>
                <c:ptCount val="1"/>
                <c:pt idx="0">
                  <c:v>Item 26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costes'!$B$30:$U$30</c:f>
            </c:numRef>
          </c:val>
          <c:smooth val="0"/>
        </c:ser>
        <c:ser>
          <c:idx val="26"/>
          <c:order val="26"/>
          <c:tx>
            <c:strRef>
              <c:f>'4. Grafico de costes'!$A$31</c:f>
              <c:strCache>
                <c:ptCount val="1"/>
                <c:pt idx="0">
                  <c:v>Item 27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costes'!$B$31:$U$31</c:f>
            </c:numRef>
          </c:val>
          <c:smooth val="0"/>
        </c:ser>
        <c:ser>
          <c:idx val="27"/>
          <c:order val="27"/>
          <c:tx>
            <c:strRef>
              <c:f>'4. Grafico de costes'!$A$32</c:f>
              <c:strCache>
                <c:ptCount val="1"/>
                <c:pt idx="0">
                  <c:v>Item 28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costes'!$B$32:$U$32</c:f>
            </c:numRef>
          </c:val>
          <c:smooth val="0"/>
        </c:ser>
        <c:ser>
          <c:idx val="28"/>
          <c:order val="28"/>
          <c:tx>
            <c:strRef>
              <c:f>'4. Grafico de costes'!$A$33</c:f>
              <c:strCache>
                <c:ptCount val="1"/>
                <c:pt idx="0">
                  <c:v>Item 29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costes'!$B$33:$U$33</c:f>
            </c:numRef>
          </c:val>
          <c:smooth val="0"/>
        </c:ser>
        <c:ser>
          <c:idx val="29"/>
          <c:order val="29"/>
          <c:tx>
            <c:strRef>
              <c:f>'4. Grafico de costes'!$A$34</c:f>
              <c:strCache>
                <c:ptCount val="1"/>
                <c:pt idx="0">
                  <c:v>Item 30</c:v>
                </c:pt>
              </c:strCache>
            </c:strRef>
          </c:tx>
          <c:cat>
            <c:numRef>
              <c:f>'4. Grafico de costes'!$B$3:$U$3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</c:numCache>
            </c:numRef>
          </c:cat>
          <c:val>
            <c:numRef>
              <c:f>'4. Grafico de costes'!$B$34:$U$34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94144"/>
        <c:axId val="101128832"/>
      </c:lineChart>
      <c:catAx>
        <c:axId val="10109414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es-ES_tradnl" sz="1050"/>
                  <a:t>Stock de seguridad </a:t>
                </a:r>
                <a:r>
                  <a:rPr lang="es-ES_tradnl" sz="1050" b="1" i="0" u="none" strike="noStrike" baseline="0">
                    <a:solidFill>
                      <a:schemeClr val="bg1">
                        <a:lumMod val="65000"/>
                      </a:schemeClr>
                    </a:solidFill>
                  </a:rPr>
                  <a:t>[Unidades]</a:t>
                </a:r>
                <a:endParaRPr lang="es-ES_tradnl" sz="1050">
                  <a:solidFill>
                    <a:schemeClr val="bg1">
                      <a:lumMod val="65000"/>
                    </a:schemeClr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128832"/>
        <c:crosses val="autoZero"/>
        <c:auto val="1"/>
        <c:lblAlgn val="ctr"/>
        <c:lblOffset val="100"/>
        <c:noMultiLvlLbl val="0"/>
      </c:catAx>
      <c:valAx>
        <c:axId val="10112883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_tradnl" sz="1050"/>
                  <a:t>Coste</a:t>
                </a:r>
                <a:r>
                  <a:rPr lang="es-ES_tradnl" sz="1050" baseline="0"/>
                  <a:t> total  </a:t>
                </a:r>
                <a:r>
                  <a:rPr lang="es-ES_tradnl" sz="1050" b="1" i="0" baseline="0">
                    <a:solidFill>
                      <a:schemeClr val="bg1">
                        <a:lumMod val="65000"/>
                      </a:schemeClr>
                    </a:solidFill>
                  </a:rPr>
                  <a:t>[€/año]</a:t>
                </a:r>
                <a:endParaRPr lang="es-ES_tradnl" sz="1800" b="1" i="0" baseline="0">
                  <a:solidFill>
                    <a:schemeClr val="bg1">
                      <a:lumMod val="65000"/>
                    </a:schemeClr>
                  </a:solidFill>
                </a:endParaRP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010941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10</xdr:row>
      <xdr:rowOff>180975</xdr:rowOff>
    </xdr:from>
    <xdr:to>
      <xdr:col>4</xdr:col>
      <xdr:colOff>933450</xdr:colOff>
      <xdr:row>20</xdr:row>
      <xdr:rowOff>133350</xdr:rowOff>
    </xdr:to>
    <xdr:sp macro="" textlink="">
      <xdr:nvSpPr>
        <xdr:cNvPr id="2" name="1 CuadroTexto"/>
        <xdr:cNvSpPr txBox="1"/>
      </xdr:nvSpPr>
      <xdr:spPr>
        <a:xfrm>
          <a:off x="1733550" y="2171700"/>
          <a:ext cx="4953000" cy="1857375"/>
        </a:xfrm>
        <a:prstGeom prst="round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300"/>
            </a:spcAft>
          </a:pPr>
          <a:r>
            <a:rPr lang="es-ES_tradnl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Instrucciones para calcular Lote optimo</a:t>
          </a:r>
          <a:r>
            <a:rPr lang="es-ES_tradnl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y Punto de Pedido</a:t>
          </a:r>
          <a:endParaRPr lang="es-ES_tradnl"/>
        </a:p>
        <a:p>
          <a:pPr>
            <a:spcAft>
              <a:spcPts val="300"/>
            </a:spcAft>
          </a:pPr>
          <a:r>
            <a:rPr lang="es-ES_tradnl" sz="1100" b="1" cap="none" spc="0">
              <a:ln>
                <a:noFill/>
              </a:ln>
              <a:solidFill>
                <a:schemeClr val="tx1"/>
              </a:solidFill>
              <a:effectLst/>
            </a:rPr>
            <a:t>1º) </a:t>
          </a:r>
          <a:r>
            <a:rPr lang="es-ES_tradnl" sz="1100" b="0" cap="none" spc="0">
              <a:ln>
                <a:noFill/>
              </a:ln>
              <a:solidFill>
                <a:schemeClr val="tx1"/>
              </a:solidFill>
              <a:effectLst/>
            </a:rPr>
            <a:t>Rellenar los datos de cada item (puedes usar la hoja</a:t>
          </a:r>
          <a:r>
            <a:rPr lang="es-ES_tradnl" sz="1100" b="0" cap="none" spc="0" baseline="0">
              <a:ln>
                <a:noFill/>
              </a:ln>
              <a:solidFill>
                <a:schemeClr val="tx1"/>
              </a:solidFill>
              <a:effectLst/>
            </a:rPr>
            <a:t> 2 para calcular los parámetros del tiempo de entrega y de la demanda).</a:t>
          </a:r>
          <a:endParaRPr lang="es-ES_tradnl" sz="1100" b="0" cap="none" spc="0">
            <a:ln>
              <a:noFill/>
            </a:ln>
            <a:solidFill>
              <a:schemeClr val="tx1"/>
            </a:solidFill>
            <a:effectLst/>
          </a:endParaRPr>
        </a:p>
        <a:p>
          <a:pPr>
            <a:spcAft>
              <a:spcPts val="300"/>
            </a:spcAft>
          </a:pPr>
          <a:r>
            <a:rPr lang="es-ES_tradnl" sz="1100" b="1" cap="none" spc="0">
              <a:ln>
                <a:noFill/>
              </a:ln>
              <a:solidFill>
                <a:schemeClr val="tx1"/>
              </a:solidFill>
              <a:effectLst/>
            </a:rPr>
            <a:t>2º) </a:t>
          </a:r>
          <a:r>
            <a:rPr lang="es-ES_tradnl" sz="1100" b="0" cap="none" spc="0">
              <a:ln>
                <a:noFill/>
              </a:ln>
              <a:solidFill>
                <a:schemeClr val="tx1"/>
              </a:solidFill>
              <a:effectLst/>
            </a:rPr>
            <a:t>A la derecha  en verde se mostrará</a:t>
          </a:r>
          <a:r>
            <a:rPr lang="es-ES_tradnl" sz="1100" b="0" cap="none" spc="0" baseline="0">
              <a:ln>
                <a:noFill/>
              </a:ln>
              <a:solidFill>
                <a:schemeClr val="tx1"/>
              </a:solidFill>
              <a:effectLst/>
            </a:rPr>
            <a:t> el Lote óptimo, Punto de pedido y Stock de Seguridad Total, calculado para el Nivel de Seguridad indicado.</a:t>
          </a:r>
        </a:p>
        <a:p>
          <a:pPr>
            <a:spcAft>
              <a:spcPts val="300"/>
            </a:spcAft>
          </a:pPr>
          <a:r>
            <a:rPr lang="es-ES_tradnl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3º) </a:t>
          </a:r>
          <a:r>
            <a:rPr lang="es-ES_tradnl" sz="1100" b="0" cap="none" spc="0" baseline="0">
              <a:ln>
                <a:noFill/>
              </a:ln>
              <a:solidFill>
                <a:schemeClr val="tx1"/>
              </a:solidFill>
              <a:effectLst/>
            </a:rPr>
            <a:t>En la Hoja 3 se muestran los costes asociados al Stock de Seguridad calculado aquí.</a:t>
          </a:r>
        </a:p>
        <a:p>
          <a:pPr>
            <a:spcAft>
              <a:spcPts val="300"/>
            </a:spcAft>
          </a:pPr>
          <a:r>
            <a:rPr lang="es-ES_tradnl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4º) </a:t>
          </a:r>
          <a:r>
            <a:rPr lang="es-ES_tradnl" sz="1100" b="0" cap="none" spc="0" baseline="0">
              <a:ln>
                <a:noFill/>
              </a:ln>
              <a:solidFill>
                <a:schemeClr val="tx1"/>
              </a:solidFill>
              <a:effectLst/>
            </a:rPr>
            <a:t>En la Hoja 4 se muestran los costes asociados a otros stocks de seguridad.</a:t>
          </a:r>
          <a:endParaRPr lang="es-ES_tradnl" sz="1100" b="0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238124</xdr:colOff>
      <xdr:row>19</xdr:row>
      <xdr:rowOff>190499</xdr:rowOff>
    </xdr:from>
    <xdr:to>
      <xdr:col>4</xdr:col>
      <xdr:colOff>180974</xdr:colOff>
      <xdr:row>29</xdr:row>
      <xdr:rowOff>38100</xdr:rowOff>
    </xdr:to>
    <xdr:sp macro="" textlink="">
      <xdr:nvSpPr>
        <xdr:cNvPr id="2" name="1 CuadroTexto"/>
        <xdr:cNvSpPr txBox="1"/>
      </xdr:nvSpPr>
      <xdr:spPr>
        <a:xfrm>
          <a:off x="1619249" y="3819524"/>
          <a:ext cx="4714875" cy="1752601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300"/>
            </a:spcAft>
          </a:pPr>
          <a:r>
            <a:rPr lang="es-ES_tradnl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Instrucciones para calcular la demanda de un item</a:t>
          </a:r>
          <a:r>
            <a:rPr lang="es-ES_tradnl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que debe reponerse cada cierto tiempo</a:t>
          </a:r>
          <a:endParaRPr lang="es-ES_tradnl"/>
        </a:p>
        <a:p>
          <a:pPr>
            <a:spcAft>
              <a:spcPts val="300"/>
            </a:spcAft>
          </a:pPr>
          <a:r>
            <a:rPr lang="es-ES_tradnl" sz="1100" b="1" cap="none" spc="0">
              <a:ln>
                <a:noFill/>
              </a:ln>
              <a:solidFill>
                <a:schemeClr val="tx1"/>
              </a:solidFill>
              <a:effectLst/>
            </a:rPr>
            <a:t>1º) </a:t>
          </a:r>
          <a:r>
            <a:rPr lang="es-ES_tradnl" sz="1100" b="0" cap="none" spc="0">
              <a:ln>
                <a:noFill/>
              </a:ln>
              <a:solidFill>
                <a:schemeClr val="tx1"/>
              </a:solidFill>
              <a:effectLst/>
            </a:rPr>
            <a:t>Introducir la duración del componente a partir de 2 o 3 datos históricos.</a:t>
          </a:r>
        </a:p>
        <a:p>
          <a:pPr>
            <a:spcAft>
              <a:spcPts val="300"/>
            </a:spcAft>
          </a:pPr>
          <a:r>
            <a:rPr lang="es-ES_tradnl" sz="1100" b="1" cap="none" spc="0">
              <a:ln>
                <a:noFill/>
              </a:ln>
              <a:solidFill>
                <a:schemeClr val="tx1"/>
              </a:solidFill>
              <a:effectLst/>
            </a:rPr>
            <a:t>2º) </a:t>
          </a:r>
          <a:r>
            <a:rPr lang="es-ES_tradnl" sz="1100" b="0" cap="none" spc="0">
              <a:ln>
                <a:noFill/>
              </a:ln>
              <a:solidFill>
                <a:schemeClr val="tx1"/>
              </a:solidFill>
              <a:effectLst/>
            </a:rPr>
            <a:t>Introducir cuántas máquinas usan ese componente</a:t>
          </a:r>
          <a:r>
            <a:rPr lang="es-ES_tradnl" sz="1100" b="0" cap="none" spc="0" baseline="0">
              <a:ln>
                <a:noFill/>
              </a:ln>
              <a:solidFill>
                <a:schemeClr val="tx1"/>
              </a:solidFill>
              <a:effectLst/>
            </a:rPr>
            <a:t>.</a:t>
          </a:r>
        </a:p>
        <a:p>
          <a:pPr>
            <a:spcAft>
              <a:spcPts val="300"/>
            </a:spcAft>
          </a:pPr>
          <a:r>
            <a:rPr lang="es-ES_tradnl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3º) </a:t>
          </a:r>
          <a:r>
            <a:rPr lang="es-ES_tradnl" sz="1100" b="0" cap="none" spc="0" baseline="0">
              <a:ln>
                <a:noFill/>
              </a:ln>
              <a:solidFill>
                <a:schemeClr val="tx1"/>
              </a:solidFill>
              <a:effectLst/>
            </a:rPr>
            <a:t>Copiar los resultados obtenidos en la Hoja 1.</a:t>
          </a:r>
          <a:endParaRPr lang="es-ES_tradnl" sz="1100" b="0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13</xdr:row>
      <xdr:rowOff>114301</xdr:rowOff>
    </xdr:from>
    <xdr:to>
      <xdr:col>4</xdr:col>
      <xdr:colOff>838200</xdr:colOff>
      <xdr:row>23</xdr:row>
      <xdr:rowOff>28575</xdr:rowOff>
    </xdr:to>
    <xdr:sp macro="" textlink="">
      <xdr:nvSpPr>
        <xdr:cNvPr id="2" name="1 CuadroTexto"/>
        <xdr:cNvSpPr txBox="1"/>
      </xdr:nvSpPr>
      <xdr:spPr>
        <a:xfrm>
          <a:off x="2000250" y="2638426"/>
          <a:ext cx="5029200" cy="1819274"/>
        </a:xfrm>
        <a:prstGeom prst="round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300"/>
            </a:spcAft>
          </a:pPr>
          <a:r>
            <a:rPr lang="es-ES_tradnl" sz="1100" b="1" u="sng" cap="none" spc="0">
              <a:ln>
                <a:noFill/>
              </a:ln>
              <a:solidFill>
                <a:schemeClr val="tx1"/>
              </a:solidFill>
              <a:effectLst/>
            </a:rPr>
            <a:t>Instrucciones para calcular el tiempo de entrega medio y su desviación</a:t>
          </a:r>
        </a:p>
        <a:p>
          <a:pPr>
            <a:spcAft>
              <a:spcPts val="300"/>
            </a:spcAft>
          </a:pPr>
          <a:r>
            <a:rPr lang="es-ES_tradnl" sz="1100" b="1" cap="none" spc="0">
              <a:ln>
                <a:noFill/>
              </a:ln>
              <a:solidFill>
                <a:schemeClr val="tx1"/>
              </a:solidFill>
              <a:effectLst/>
            </a:rPr>
            <a:t>1º) </a:t>
          </a:r>
          <a:r>
            <a:rPr lang="es-ES_tradnl" sz="1100" b="0" cap="none" spc="0">
              <a:ln>
                <a:noFill/>
              </a:ln>
              <a:solidFill>
                <a:schemeClr val="tx1"/>
              </a:solidFill>
              <a:effectLst/>
            </a:rPr>
            <a:t>Introducir el</a:t>
          </a:r>
          <a:r>
            <a:rPr lang="es-ES_tradnl" sz="1100" b="0" cap="none" spc="0" baseline="0">
              <a:ln>
                <a:noFill/>
              </a:ln>
              <a:solidFill>
                <a:schemeClr val="tx1"/>
              </a:solidFill>
              <a:effectLst/>
            </a:rPr>
            <a:t> tiempo de entrega del proveedor </a:t>
          </a:r>
          <a:r>
            <a:rPr lang="es-ES_tradnl" sz="1100" b="0" cap="none" spc="0">
              <a:ln>
                <a:noFill/>
              </a:ln>
              <a:solidFill>
                <a:schemeClr val="tx1"/>
              </a:solidFill>
              <a:effectLst/>
            </a:rPr>
            <a:t>a partir de 2 o 3 datos históricos.</a:t>
          </a:r>
        </a:p>
        <a:p>
          <a:pPr>
            <a:spcAft>
              <a:spcPts val="300"/>
            </a:spcAft>
          </a:pPr>
          <a:r>
            <a:rPr lang="es-ES_tradnl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2º) </a:t>
          </a:r>
          <a:r>
            <a:rPr lang="es-ES_tradnl" sz="1100" b="0" cap="none" spc="0" baseline="0">
              <a:ln>
                <a:noFill/>
              </a:ln>
              <a:solidFill>
                <a:schemeClr val="tx1"/>
              </a:solidFill>
              <a:effectLst/>
            </a:rPr>
            <a:t>Copiar los resultados obtenidos a la Hoja 1.</a:t>
          </a:r>
        </a:p>
        <a:p>
          <a:pPr>
            <a:spcAft>
              <a:spcPts val="300"/>
            </a:spcAft>
          </a:pPr>
          <a:endParaRPr lang="es-ES_tradnl" sz="1100" b="0" cap="none" spc="0" baseline="0">
            <a:ln>
              <a:noFill/>
            </a:ln>
            <a:solidFill>
              <a:schemeClr val="tx1"/>
            </a:solidFill>
            <a:effectLst/>
          </a:endParaRPr>
        </a:p>
        <a:p>
          <a:pPr>
            <a:spcAft>
              <a:spcPts val="300"/>
            </a:spcAft>
          </a:pPr>
          <a:r>
            <a:rPr lang="es-ES_tradnl" sz="1100" b="0" cap="none" spc="0" baseline="0">
              <a:ln>
                <a:noFill/>
              </a:ln>
              <a:solidFill>
                <a:schemeClr val="tx1"/>
              </a:solidFill>
              <a:effectLst/>
            </a:rPr>
            <a:t>Esta misma hoja también se puede usar para </a:t>
          </a:r>
          <a:r>
            <a:rPr lang="es-ES_tradnl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calcular la demanda media y su desviación </a:t>
          </a:r>
          <a:r>
            <a:rPr lang="es-ES_tradnl" sz="1100" b="0" cap="none" spc="0" baseline="0">
              <a:ln>
                <a:noFill/>
              </a:ln>
              <a:solidFill>
                <a:schemeClr val="tx1"/>
              </a:solidFill>
              <a:effectLst/>
            </a:rPr>
            <a:t>introduciendo como datos la demanda anual del item de los últimos 2 o 3 años.</a:t>
          </a:r>
          <a:endParaRPr lang="es-ES_tradnl" sz="1100" b="0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914400</xdr:colOff>
      <xdr:row>20</xdr:row>
      <xdr:rowOff>190499</xdr:rowOff>
    </xdr:from>
    <xdr:to>
      <xdr:col>9</xdr:col>
      <xdr:colOff>19050</xdr:colOff>
      <xdr:row>29</xdr:row>
      <xdr:rowOff>47625</xdr:rowOff>
    </xdr:to>
    <xdr:sp macro="" textlink="">
      <xdr:nvSpPr>
        <xdr:cNvPr id="2" name="1 CuadroTexto"/>
        <xdr:cNvSpPr txBox="1"/>
      </xdr:nvSpPr>
      <xdr:spPr>
        <a:xfrm>
          <a:off x="3467100" y="4076699"/>
          <a:ext cx="4324350" cy="1571626"/>
        </a:xfrm>
        <a:prstGeom prst="round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300"/>
            </a:spcAft>
          </a:pPr>
          <a:r>
            <a:rPr lang="es-ES_tradnl" sz="1100" b="1" u="sng" cap="none" spc="0">
              <a:ln>
                <a:noFill/>
              </a:ln>
              <a:solidFill>
                <a:schemeClr val="tx1"/>
              </a:solidFill>
              <a:effectLst/>
            </a:rPr>
            <a:t>Instrucciones</a:t>
          </a:r>
        </a:p>
        <a:p>
          <a:pPr>
            <a:spcAft>
              <a:spcPts val="300"/>
            </a:spcAft>
          </a:pPr>
          <a:r>
            <a:rPr lang="es-ES_tradnl" sz="1100" b="1" cap="none" spc="0">
              <a:ln>
                <a:noFill/>
              </a:ln>
              <a:solidFill>
                <a:schemeClr val="tx1"/>
              </a:solidFill>
              <a:effectLst/>
            </a:rPr>
            <a:t>1º)</a:t>
          </a:r>
          <a:r>
            <a:rPr lang="es-ES_tradnl" sz="1100" b="0" cap="none" spc="0" baseline="0">
              <a:ln>
                <a:noFill/>
              </a:ln>
              <a:solidFill>
                <a:schemeClr val="tx1"/>
              </a:solidFill>
              <a:effectLst/>
            </a:rPr>
            <a:t> </a:t>
          </a:r>
          <a:r>
            <a:rPr lang="es-ES_tradnl" sz="1100" b="0" cap="none" spc="0">
              <a:ln>
                <a:noFill/>
              </a:ln>
              <a:solidFill>
                <a:schemeClr val="tx1"/>
              </a:solidFill>
              <a:effectLst/>
            </a:rPr>
            <a:t>A la izquierda en verde se muestran los costes asociados al Stock de Seguridad que se calculó</a:t>
          </a:r>
          <a:r>
            <a:rPr lang="es-ES_tradnl" sz="1100" b="0" cap="none" spc="0" baseline="0">
              <a:ln>
                <a:noFill/>
              </a:ln>
              <a:solidFill>
                <a:schemeClr val="tx1"/>
              </a:solidFill>
              <a:effectLst/>
            </a:rPr>
            <a:t> en la Hoja 1 (calculado para un Nivel de Seguridad determinado).</a:t>
          </a:r>
          <a:endParaRPr lang="es-ES_tradnl" sz="1100" b="0" cap="none" spc="0">
            <a:ln>
              <a:noFill/>
            </a:ln>
            <a:solidFill>
              <a:schemeClr val="tx1"/>
            </a:solidFill>
            <a:effectLst/>
          </a:endParaRPr>
        </a:p>
        <a:p>
          <a:pPr>
            <a:spcAft>
              <a:spcPts val="300"/>
            </a:spcAft>
          </a:pPr>
          <a:r>
            <a:rPr lang="es-ES_tradnl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2º) </a:t>
          </a:r>
          <a:r>
            <a:rPr lang="es-ES_tradnl" sz="1100" b="0" cap="none" spc="0" baseline="0">
              <a:ln>
                <a:noFill/>
              </a:ln>
              <a:solidFill>
                <a:schemeClr val="tx1"/>
              </a:solidFill>
              <a:effectLst/>
            </a:rPr>
            <a:t>A la derecha en amarillo se muestran los costes asociados a otros Stocks de Seguridad distintos (estos otros SS no están relacionados con el Nivel de Seguridad introducido en la hoja 1).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36</xdr:row>
      <xdr:rowOff>190498</xdr:rowOff>
    </xdr:from>
    <xdr:to>
      <xdr:col>21</xdr:col>
      <xdr:colOff>209550</xdr:colOff>
      <xdr:row>61</xdr:row>
      <xdr:rowOff>19050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209549</xdr:colOff>
      <xdr:row>35</xdr:row>
      <xdr:rowOff>38099</xdr:rowOff>
    </xdr:from>
    <xdr:to>
      <xdr:col>22</xdr:col>
      <xdr:colOff>304800</xdr:colOff>
      <xdr:row>42</xdr:row>
      <xdr:rowOff>161925</xdr:rowOff>
    </xdr:to>
    <xdr:sp macro="" textlink="">
      <xdr:nvSpPr>
        <xdr:cNvPr id="3" name="2 CuadroTexto"/>
        <xdr:cNvSpPr txBox="1"/>
      </xdr:nvSpPr>
      <xdr:spPr>
        <a:xfrm>
          <a:off x="8820149" y="1638299"/>
          <a:ext cx="4533901" cy="1457326"/>
        </a:xfrm>
        <a:prstGeom prst="round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300"/>
            </a:spcAft>
          </a:pPr>
          <a:r>
            <a:rPr lang="es-ES_tradnl" sz="1100" b="1" u="sng" cap="none" spc="0">
              <a:ln>
                <a:noFill/>
              </a:ln>
              <a:solidFill>
                <a:schemeClr val="tx1"/>
              </a:solidFill>
              <a:effectLst/>
            </a:rPr>
            <a:t>Instrucciones</a:t>
          </a:r>
        </a:p>
        <a:p>
          <a:pPr>
            <a:spcAft>
              <a:spcPts val="300"/>
            </a:spcAft>
          </a:pPr>
          <a:r>
            <a:rPr lang="es-ES_tradnl" sz="1100" b="1" cap="none" spc="0">
              <a:ln>
                <a:noFill/>
              </a:ln>
              <a:solidFill>
                <a:schemeClr val="tx1"/>
              </a:solidFill>
              <a:effectLst/>
            </a:rPr>
            <a:t>1º)</a:t>
          </a:r>
          <a:r>
            <a:rPr lang="es-ES_tradnl" sz="1100" b="0" cap="none" spc="0">
              <a:ln>
                <a:noFill/>
              </a:ln>
              <a:solidFill>
                <a:schemeClr val="tx1"/>
              </a:solidFill>
              <a:effectLst/>
            </a:rPr>
            <a:t> Pinchar en el botón de "Elegir items" en la barra izquierda y seleccionar las casillas deseadas. </a:t>
          </a:r>
        </a:p>
        <a:p>
          <a:pPr>
            <a:spcAft>
              <a:spcPts val="300"/>
            </a:spcAft>
          </a:pPr>
          <a:r>
            <a:rPr lang="es-ES_tradnl" sz="1100" b="1" cap="none" spc="0">
              <a:ln>
                <a:noFill/>
              </a:ln>
              <a:solidFill>
                <a:schemeClr val="tx1"/>
              </a:solidFill>
              <a:effectLst/>
            </a:rPr>
            <a:t>2º) </a:t>
          </a:r>
          <a:r>
            <a:rPr lang="es-ES_tradnl" sz="1100" b="0" cap="none" spc="0">
              <a:ln>
                <a:noFill/>
              </a:ln>
              <a:solidFill>
                <a:schemeClr val="tx1"/>
              </a:solidFill>
              <a:effectLst/>
            </a:rPr>
            <a:t>La gráfica se muestra debajo de los datos.  Lo ideal es elegir el Stock de Seguridad que suponga menos costes.</a:t>
          </a:r>
          <a:r>
            <a:rPr lang="es-ES_tradnl" sz="1100" b="0" cap="none" spc="0" baseline="0">
              <a:ln>
                <a:noFill/>
              </a:ln>
              <a:solidFill>
                <a:schemeClr val="tx1"/>
              </a:solidFill>
              <a:effectLst/>
            </a:rPr>
            <a:t>  </a:t>
          </a:r>
        </a:p>
        <a:p>
          <a:pPr>
            <a:spcAft>
              <a:spcPts val="300"/>
            </a:spcAft>
          </a:pPr>
          <a:r>
            <a:rPr lang="es-ES_tradnl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Nota: Estos costes calculados son aproximaciones. Comprueba que funcionan bien antes de aplicarlo en tu empresa o almacén.</a:t>
          </a:r>
          <a:endParaRPr lang="es-ES_tradnl" sz="11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workbookViewId="0">
      <pane ySplit="4" topLeftCell="A5" activePane="bottomLeft" state="frozen"/>
      <selection pane="bottomLeft" activeCell="G9" sqref="G9"/>
    </sheetView>
  </sheetViews>
  <sheetFormatPr baseColWidth="10" defaultRowHeight="15" x14ac:dyDescent="0.25"/>
  <cols>
    <col min="1" max="1" width="20.85546875" style="1" customWidth="1"/>
    <col min="2" max="2" width="24" customWidth="1"/>
    <col min="3" max="3" width="20.140625" customWidth="1"/>
    <col min="4" max="4" width="21.28515625" customWidth="1"/>
    <col min="5" max="5" width="17.7109375" customWidth="1"/>
    <col min="6" max="6" width="20.42578125" customWidth="1"/>
    <col min="7" max="7" width="18.28515625" customWidth="1"/>
    <col min="8" max="9" width="14" customWidth="1"/>
    <col min="10" max="10" width="14.140625" customWidth="1"/>
    <col min="11" max="11" width="16.7109375" customWidth="1"/>
    <col min="12" max="12" width="4.7109375" customWidth="1"/>
    <col min="13" max="13" width="16.140625" customWidth="1"/>
    <col min="14" max="14" width="15.140625" customWidth="1"/>
    <col min="15" max="15" width="14.28515625" customWidth="1"/>
    <col min="16" max="16" width="17.5703125" customWidth="1"/>
    <col min="17" max="17" width="16.42578125" customWidth="1"/>
    <col min="18" max="18" width="14.140625" customWidth="1"/>
    <col min="19" max="19" width="15.140625" style="1" customWidth="1"/>
    <col min="20" max="20" width="14" style="1" customWidth="1"/>
    <col min="21" max="21" width="14.85546875" style="1" customWidth="1"/>
  </cols>
  <sheetData>
    <row r="1" spans="1:21" s="76" customFormat="1" ht="21" x14ac:dyDescent="0.25">
      <c r="A1" s="74" t="s">
        <v>28</v>
      </c>
      <c r="B1" s="63"/>
      <c r="C1" s="75"/>
      <c r="D1" s="75"/>
      <c r="E1" s="75"/>
      <c r="F1" s="63"/>
      <c r="G1" s="75"/>
      <c r="H1" s="75"/>
      <c r="I1" s="75"/>
      <c r="J1" s="75"/>
      <c r="K1" s="75"/>
      <c r="M1" s="77" t="s">
        <v>4</v>
      </c>
      <c r="N1" s="78"/>
      <c r="O1" s="78"/>
      <c r="P1" s="78"/>
      <c r="Q1" s="78"/>
      <c r="S1" s="79"/>
      <c r="T1" s="80"/>
      <c r="U1" s="80"/>
    </row>
    <row r="2" spans="1:21" s="13" customFormat="1" x14ac:dyDescent="0.25">
      <c r="A2" s="16" t="s">
        <v>61</v>
      </c>
      <c r="B2" s="16" t="s">
        <v>0</v>
      </c>
      <c r="C2" s="16" t="s">
        <v>11</v>
      </c>
      <c r="D2" s="16" t="s">
        <v>10</v>
      </c>
      <c r="E2" s="16" t="s">
        <v>12</v>
      </c>
      <c r="F2" s="16" t="s">
        <v>39</v>
      </c>
      <c r="G2" s="16" t="s">
        <v>62</v>
      </c>
      <c r="H2" s="16" t="s">
        <v>25</v>
      </c>
      <c r="I2" s="16" t="s">
        <v>5</v>
      </c>
      <c r="J2" s="16" t="s">
        <v>26</v>
      </c>
      <c r="K2" s="16" t="s">
        <v>27</v>
      </c>
      <c r="L2" s="15"/>
      <c r="M2" s="16" t="s">
        <v>31</v>
      </c>
      <c r="N2" s="16" t="s">
        <v>13</v>
      </c>
      <c r="O2" s="16" t="s">
        <v>29</v>
      </c>
      <c r="P2" s="16" t="s">
        <v>50</v>
      </c>
      <c r="Q2" s="16" t="s">
        <v>30</v>
      </c>
      <c r="R2" s="15"/>
      <c r="S2" s="25"/>
      <c r="T2" s="25"/>
      <c r="U2" s="25"/>
    </row>
    <row r="3" spans="1:21" s="22" customFormat="1" x14ac:dyDescent="0.25">
      <c r="A3" s="17"/>
      <c r="B3" s="46" t="s">
        <v>9</v>
      </c>
      <c r="C3" s="46" t="s">
        <v>9</v>
      </c>
      <c r="D3" s="46" t="s">
        <v>3</v>
      </c>
      <c r="E3" s="46" t="s">
        <v>3</v>
      </c>
      <c r="F3" s="46" t="s">
        <v>38</v>
      </c>
      <c r="G3" s="46" t="s">
        <v>1</v>
      </c>
      <c r="H3" s="46" t="s">
        <v>2</v>
      </c>
      <c r="I3" s="46" t="s">
        <v>6</v>
      </c>
      <c r="J3" s="46" t="s">
        <v>8</v>
      </c>
      <c r="K3" s="46" t="s">
        <v>14</v>
      </c>
      <c r="L3" s="18"/>
      <c r="M3" s="46" t="s">
        <v>36</v>
      </c>
      <c r="N3" s="46" t="s">
        <v>18</v>
      </c>
      <c r="O3" s="46" t="s">
        <v>18</v>
      </c>
      <c r="P3" s="46" t="s">
        <v>18</v>
      </c>
      <c r="Q3" s="46" t="s">
        <v>18</v>
      </c>
      <c r="R3" s="48"/>
      <c r="S3" s="47"/>
      <c r="T3" s="47"/>
      <c r="U3" s="47"/>
    </row>
    <row r="4" spans="1:21" s="12" customFormat="1" ht="15.75" customHeight="1" x14ac:dyDescent="0.2">
      <c r="A4" s="24"/>
      <c r="B4" s="52" t="s">
        <v>41</v>
      </c>
      <c r="C4" s="52" t="s">
        <v>41</v>
      </c>
      <c r="D4" s="52" t="s">
        <v>41</v>
      </c>
      <c r="E4" s="52" t="s">
        <v>41</v>
      </c>
      <c r="F4" s="20" t="s">
        <v>63</v>
      </c>
      <c r="G4" s="24"/>
      <c r="H4" s="24"/>
      <c r="I4" s="24"/>
      <c r="J4" s="20" t="s">
        <v>7</v>
      </c>
      <c r="L4" s="20"/>
      <c r="M4" s="24"/>
      <c r="N4" s="24"/>
      <c r="O4" s="24" t="s">
        <v>33</v>
      </c>
      <c r="P4" s="24" t="s">
        <v>32</v>
      </c>
      <c r="Q4" s="24" t="s">
        <v>34</v>
      </c>
      <c r="R4" s="20"/>
      <c r="S4" s="50"/>
      <c r="T4" s="20"/>
    </row>
    <row r="5" spans="1:21" x14ac:dyDescent="0.25">
      <c r="A5" s="1" t="s">
        <v>53</v>
      </c>
      <c r="B5" s="62">
        <v>221</v>
      </c>
      <c r="C5" s="62">
        <v>18</v>
      </c>
      <c r="D5" s="62">
        <v>8</v>
      </c>
      <c r="E5" s="62">
        <v>2</v>
      </c>
      <c r="F5">
        <v>97</v>
      </c>
      <c r="G5">
        <v>600</v>
      </c>
      <c r="H5">
        <v>200</v>
      </c>
      <c r="I5">
        <v>2</v>
      </c>
      <c r="J5">
        <v>0.03</v>
      </c>
      <c r="K5">
        <v>6000</v>
      </c>
      <c r="M5" s="56">
        <f>IF(I5+G5*J5=0,"Faltan datos",ROUNDUP(SQRT(2*H5*B5/(I5+G5*J5)),0))</f>
        <v>67</v>
      </c>
      <c r="N5" s="56">
        <f>IF(B5=0,"Faltan datos",ROUNDUP(Q5+(B5/365)*D5,0))</f>
        <v>9</v>
      </c>
      <c r="O5" s="81">
        <f>IF(C5=0,0,D5*(_xlfn.NORM.INV(F5/100,B5/365,C5/365)-_xlfn.NORM.INV(0.5,B5/365,C5/365)))</f>
        <v>0.7420117248596716</v>
      </c>
      <c r="P5" s="81">
        <f>IF(E5=0,0,(_xlfn.NORM.INV(F5/100,D5,E5)-_xlfn.NORM.INV(0.5,D5,E5))*B5/365)</f>
        <v>2.2775637665831585</v>
      </c>
      <c r="Q5" s="57">
        <f>ROUNDUP(O5+P5,0)</f>
        <v>4</v>
      </c>
      <c r="R5" s="1"/>
      <c r="S5" s="53"/>
      <c r="T5" s="53"/>
      <c r="U5" s="53"/>
    </row>
    <row r="6" spans="1:21" x14ac:dyDescent="0.25">
      <c r="A6" s="1" t="s">
        <v>54</v>
      </c>
      <c r="B6" s="62">
        <v>3</v>
      </c>
      <c r="C6" s="62">
        <v>4</v>
      </c>
      <c r="D6" s="62">
        <v>60</v>
      </c>
      <c r="E6" s="62">
        <v>15</v>
      </c>
      <c r="F6">
        <v>97</v>
      </c>
      <c r="G6">
        <v>1652</v>
      </c>
      <c r="H6">
        <v>600</v>
      </c>
      <c r="I6">
        <v>30</v>
      </c>
      <c r="J6">
        <v>0.03</v>
      </c>
      <c r="K6">
        <v>3650</v>
      </c>
      <c r="M6" s="56">
        <f t="shared" ref="M6:M34" si="0">IF(I6+G6*J6=0,"Faltan datos",ROUNDUP(SQRT(2*H6*B6/(I6+G6*J6)),0))</f>
        <v>7</v>
      </c>
      <c r="N6" s="56">
        <f t="shared" ref="N6:N34" si="1">IF(B6=0,"Faltan datos",ROUNDUP(Q6+(B6/365)*D6,0))</f>
        <v>3</v>
      </c>
      <c r="O6" s="81">
        <f t="shared" ref="O6:O34" si="2">IF(C6=0,0,D6*(_xlfn.NORM.INV(F6/100,B6/365,C6/365)-_xlfn.NORM.INV(0.5,B6/365,C6/365)))</f>
        <v>1.2366862080994521</v>
      </c>
      <c r="P6" s="81">
        <f t="shared" ref="P6:P34" si="3">IF(E6=0,0,(_xlfn.NORM.INV(F6/100,D6,E6)-_xlfn.NORM.INV(0.5,D6,E6))*B6/365)</f>
        <v>0.23187866401864723</v>
      </c>
      <c r="Q6" s="57">
        <f t="shared" ref="Q6:Q34" si="4">ROUNDUP(O6+P6,0)</f>
        <v>2</v>
      </c>
      <c r="R6" s="1"/>
      <c r="S6" s="53"/>
      <c r="T6" s="53"/>
      <c r="U6" s="53"/>
    </row>
    <row r="7" spans="1:21" x14ac:dyDescent="0.25">
      <c r="A7" s="1" t="s">
        <v>55</v>
      </c>
      <c r="B7" s="62">
        <v>650</v>
      </c>
      <c r="C7" s="62">
        <v>300</v>
      </c>
      <c r="D7" s="62">
        <v>30</v>
      </c>
      <c r="E7" s="62">
        <v>17.616280348965081</v>
      </c>
      <c r="F7">
        <v>95</v>
      </c>
      <c r="G7">
        <v>500</v>
      </c>
      <c r="H7">
        <v>600</v>
      </c>
      <c r="I7">
        <v>5</v>
      </c>
      <c r="J7">
        <v>0.03</v>
      </c>
      <c r="K7">
        <v>9000</v>
      </c>
      <c r="M7" s="56">
        <f t="shared" si="0"/>
        <v>198</v>
      </c>
      <c r="N7" s="56">
        <f t="shared" si="1"/>
        <v>147</v>
      </c>
      <c r="O7" s="81">
        <f t="shared" si="2"/>
        <v>40.558034637159565</v>
      </c>
      <c r="P7" s="81">
        <f t="shared" si="3"/>
        <v>51.601456730145067</v>
      </c>
      <c r="Q7" s="57">
        <f t="shared" si="4"/>
        <v>93</v>
      </c>
      <c r="R7" s="1"/>
      <c r="S7" s="53"/>
      <c r="T7" s="53"/>
      <c r="U7" s="53"/>
    </row>
    <row r="8" spans="1:21" x14ac:dyDescent="0.25">
      <c r="A8" s="1" t="s">
        <v>64</v>
      </c>
      <c r="B8" s="62"/>
      <c r="C8" s="62"/>
      <c r="D8" s="62"/>
      <c r="E8" s="62"/>
      <c r="M8" s="56" t="str">
        <f t="shared" si="0"/>
        <v>Faltan datos</v>
      </c>
      <c r="N8" s="56" t="str">
        <f t="shared" si="1"/>
        <v>Faltan datos</v>
      </c>
      <c r="O8" s="81">
        <f t="shared" si="2"/>
        <v>0</v>
      </c>
      <c r="P8" s="81">
        <f t="shared" si="3"/>
        <v>0</v>
      </c>
      <c r="Q8" s="57">
        <f t="shared" si="4"/>
        <v>0</v>
      </c>
      <c r="S8" s="53"/>
      <c r="T8" s="53"/>
      <c r="U8" s="53"/>
    </row>
    <row r="9" spans="1:21" x14ac:dyDescent="0.25">
      <c r="A9" s="1" t="s">
        <v>65</v>
      </c>
      <c r="B9" s="62"/>
      <c r="C9" s="62"/>
      <c r="D9" s="62"/>
      <c r="E9" s="62"/>
      <c r="M9" s="56" t="str">
        <f t="shared" si="0"/>
        <v>Faltan datos</v>
      </c>
      <c r="N9" s="56" t="str">
        <f t="shared" si="1"/>
        <v>Faltan datos</v>
      </c>
      <c r="O9" s="81">
        <f t="shared" si="2"/>
        <v>0</v>
      </c>
      <c r="P9" s="81">
        <f t="shared" si="3"/>
        <v>0</v>
      </c>
      <c r="Q9" s="57">
        <f t="shared" si="4"/>
        <v>0</v>
      </c>
      <c r="S9" s="53"/>
      <c r="T9" s="53"/>
      <c r="U9" s="53"/>
    </row>
    <row r="10" spans="1:21" x14ac:dyDescent="0.25">
      <c r="A10" s="1" t="s">
        <v>66</v>
      </c>
      <c r="B10" s="62"/>
      <c r="C10" s="62"/>
      <c r="D10" s="62"/>
      <c r="E10" s="62"/>
      <c r="M10" s="56" t="str">
        <f t="shared" si="0"/>
        <v>Faltan datos</v>
      </c>
      <c r="N10" s="56" t="str">
        <f t="shared" si="1"/>
        <v>Faltan datos</v>
      </c>
      <c r="O10" s="81">
        <f t="shared" si="2"/>
        <v>0</v>
      </c>
      <c r="P10" s="81">
        <f t="shared" si="3"/>
        <v>0</v>
      </c>
      <c r="Q10" s="57">
        <f t="shared" si="4"/>
        <v>0</v>
      </c>
      <c r="S10" s="53"/>
      <c r="T10" s="53"/>
      <c r="U10" s="53"/>
    </row>
    <row r="11" spans="1:21" x14ac:dyDescent="0.25">
      <c r="A11" s="1" t="s">
        <v>67</v>
      </c>
      <c r="B11" s="62"/>
      <c r="C11" s="62"/>
      <c r="D11" s="62"/>
      <c r="E11" s="62"/>
      <c r="M11" s="56" t="str">
        <f t="shared" si="0"/>
        <v>Faltan datos</v>
      </c>
      <c r="N11" s="56" t="str">
        <f t="shared" si="1"/>
        <v>Faltan datos</v>
      </c>
      <c r="O11" s="81">
        <f t="shared" si="2"/>
        <v>0</v>
      </c>
      <c r="P11" s="81">
        <f t="shared" si="3"/>
        <v>0</v>
      </c>
      <c r="Q11" s="57">
        <f t="shared" si="4"/>
        <v>0</v>
      </c>
      <c r="S11" s="53"/>
      <c r="T11" s="53"/>
      <c r="U11" s="53"/>
    </row>
    <row r="12" spans="1:21" x14ac:dyDescent="0.25">
      <c r="A12" s="1" t="s">
        <v>68</v>
      </c>
      <c r="B12" s="62"/>
      <c r="C12" s="62"/>
      <c r="D12" s="62"/>
      <c r="E12" s="62"/>
      <c r="M12" s="56" t="str">
        <f t="shared" si="0"/>
        <v>Faltan datos</v>
      </c>
      <c r="N12" s="56" t="str">
        <f t="shared" si="1"/>
        <v>Faltan datos</v>
      </c>
      <c r="O12" s="81">
        <f t="shared" si="2"/>
        <v>0</v>
      </c>
      <c r="P12" s="81">
        <f t="shared" si="3"/>
        <v>0</v>
      </c>
      <c r="Q12" s="57">
        <f t="shared" si="4"/>
        <v>0</v>
      </c>
      <c r="S12" s="53"/>
      <c r="T12" s="53"/>
      <c r="U12" s="53"/>
    </row>
    <row r="13" spans="1:21" x14ac:dyDescent="0.25">
      <c r="A13" s="1" t="s">
        <v>69</v>
      </c>
      <c r="B13" s="62"/>
      <c r="C13" s="62"/>
      <c r="D13" s="62"/>
      <c r="E13" s="62"/>
      <c r="M13" s="56" t="str">
        <f t="shared" si="0"/>
        <v>Faltan datos</v>
      </c>
      <c r="N13" s="56" t="str">
        <f t="shared" si="1"/>
        <v>Faltan datos</v>
      </c>
      <c r="O13" s="81">
        <f t="shared" si="2"/>
        <v>0</v>
      </c>
      <c r="P13" s="81">
        <f t="shared" si="3"/>
        <v>0</v>
      </c>
      <c r="Q13" s="57">
        <f t="shared" si="4"/>
        <v>0</v>
      </c>
      <c r="S13" s="53"/>
      <c r="T13" s="53"/>
      <c r="U13" s="53"/>
    </row>
    <row r="14" spans="1:21" x14ac:dyDescent="0.25">
      <c r="A14" s="1" t="s">
        <v>70</v>
      </c>
      <c r="B14" s="62"/>
      <c r="C14" s="62"/>
      <c r="D14" s="62"/>
      <c r="E14" s="62"/>
      <c r="M14" s="56" t="str">
        <f t="shared" si="0"/>
        <v>Faltan datos</v>
      </c>
      <c r="N14" s="56" t="str">
        <f t="shared" si="1"/>
        <v>Faltan datos</v>
      </c>
      <c r="O14" s="81">
        <f t="shared" si="2"/>
        <v>0</v>
      </c>
      <c r="P14" s="81">
        <f t="shared" si="3"/>
        <v>0</v>
      </c>
      <c r="Q14" s="57">
        <f t="shared" si="4"/>
        <v>0</v>
      </c>
      <c r="S14" s="53"/>
      <c r="T14" s="53"/>
      <c r="U14" s="53"/>
    </row>
    <row r="15" spans="1:21" x14ac:dyDescent="0.25">
      <c r="A15" s="1" t="s">
        <v>71</v>
      </c>
      <c r="B15" s="62"/>
      <c r="C15" s="62"/>
      <c r="D15" s="62"/>
      <c r="E15" s="62"/>
      <c r="M15" s="56" t="str">
        <f t="shared" si="0"/>
        <v>Faltan datos</v>
      </c>
      <c r="N15" s="56" t="str">
        <f t="shared" si="1"/>
        <v>Faltan datos</v>
      </c>
      <c r="O15" s="81">
        <f t="shared" si="2"/>
        <v>0</v>
      </c>
      <c r="P15" s="81">
        <f t="shared" si="3"/>
        <v>0</v>
      </c>
      <c r="Q15" s="57">
        <f t="shared" si="4"/>
        <v>0</v>
      </c>
      <c r="S15" s="53"/>
      <c r="T15" s="53"/>
      <c r="U15" s="53"/>
    </row>
    <row r="16" spans="1:21" x14ac:dyDescent="0.25">
      <c r="A16" s="1" t="s">
        <v>72</v>
      </c>
      <c r="B16" s="62"/>
      <c r="C16" s="62"/>
      <c r="D16" s="62"/>
      <c r="E16" s="62"/>
      <c r="M16" s="56" t="str">
        <f t="shared" si="0"/>
        <v>Faltan datos</v>
      </c>
      <c r="N16" s="56" t="str">
        <f t="shared" si="1"/>
        <v>Faltan datos</v>
      </c>
      <c r="O16" s="81">
        <f t="shared" si="2"/>
        <v>0</v>
      </c>
      <c r="P16" s="81">
        <f t="shared" si="3"/>
        <v>0</v>
      </c>
      <c r="Q16" s="57">
        <f t="shared" si="4"/>
        <v>0</v>
      </c>
      <c r="S16" s="53"/>
      <c r="T16" s="53"/>
      <c r="U16" s="53"/>
    </row>
    <row r="17" spans="1:21" x14ac:dyDescent="0.25">
      <c r="A17" s="1" t="s">
        <v>73</v>
      </c>
      <c r="B17" s="62"/>
      <c r="C17" s="62"/>
      <c r="D17" s="62"/>
      <c r="E17" s="62"/>
      <c r="M17" s="56" t="str">
        <f t="shared" si="0"/>
        <v>Faltan datos</v>
      </c>
      <c r="N17" s="56" t="str">
        <f t="shared" si="1"/>
        <v>Faltan datos</v>
      </c>
      <c r="O17" s="81">
        <f t="shared" si="2"/>
        <v>0</v>
      </c>
      <c r="P17" s="81">
        <f t="shared" si="3"/>
        <v>0</v>
      </c>
      <c r="Q17" s="57">
        <f t="shared" si="4"/>
        <v>0</v>
      </c>
      <c r="S17" s="53"/>
      <c r="T17" s="53"/>
      <c r="U17" s="53"/>
    </row>
    <row r="18" spans="1:21" x14ac:dyDescent="0.25">
      <c r="A18" s="1" t="s">
        <v>74</v>
      </c>
      <c r="M18" s="56" t="str">
        <f t="shared" si="0"/>
        <v>Faltan datos</v>
      </c>
      <c r="N18" s="56" t="str">
        <f t="shared" si="1"/>
        <v>Faltan datos</v>
      </c>
      <c r="O18" s="81">
        <f t="shared" si="2"/>
        <v>0</v>
      </c>
      <c r="P18" s="81">
        <f t="shared" si="3"/>
        <v>0</v>
      </c>
      <c r="Q18" s="57">
        <f t="shared" si="4"/>
        <v>0</v>
      </c>
      <c r="S18" s="53"/>
      <c r="T18" s="53"/>
      <c r="U18" s="53"/>
    </row>
    <row r="19" spans="1:21" x14ac:dyDescent="0.25">
      <c r="A19" s="1" t="s">
        <v>75</v>
      </c>
      <c r="M19" s="56" t="str">
        <f t="shared" si="0"/>
        <v>Faltan datos</v>
      </c>
      <c r="N19" s="56" t="str">
        <f t="shared" si="1"/>
        <v>Faltan datos</v>
      </c>
      <c r="O19" s="81">
        <f t="shared" si="2"/>
        <v>0</v>
      </c>
      <c r="P19" s="81">
        <f t="shared" si="3"/>
        <v>0</v>
      </c>
      <c r="Q19" s="57">
        <f t="shared" si="4"/>
        <v>0</v>
      </c>
      <c r="S19" s="53"/>
      <c r="T19" s="53"/>
      <c r="U19" s="53"/>
    </row>
    <row r="20" spans="1:21" x14ac:dyDescent="0.25">
      <c r="A20" s="1" t="s">
        <v>76</v>
      </c>
      <c r="M20" s="56" t="str">
        <f t="shared" si="0"/>
        <v>Faltan datos</v>
      </c>
      <c r="N20" s="56" t="str">
        <f t="shared" si="1"/>
        <v>Faltan datos</v>
      </c>
      <c r="O20" s="81">
        <f t="shared" si="2"/>
        <v>0</v>
      </c>
      <c r="P20" s="81">
        <f t="shared" si="3"/>
        <v>0</v>
      </c>
      <c r="Q20" s="57">
        <f t="shared" si="4"/>
        <v>0</v>
      </c>
      <c r="S20" s="53"/>
      <c r="T20" s="53"/>
      <c r="U20" s="53"/>
    </row>
    <row r="21" spans="1:21" x14ac:dyDescent="0.25">
      <c r="A21" s="1" t="s">
        <v>77</v>
      </c>
      <c r="M21" s="56" t="str">
        <f t="shared" si="0"/>
        <v>Faltan datos</v>
      </c>
      <c r="N21" s="56" t="str">
        <f t="shared" si="1"/>
        <v>Faltan datos</v>
      </c>
      <c r="O21" s="81">
        <f t="shared" si="2"/>
        <v>0</v>
      </c>
      <c r="P21" s="81">
        <f t="shared" si="3"/>
        <v>0</v>
      </c>
      <c r="Q21" s="57">
        <f t="shared" si="4"/>
        <v>0</v>
      </c>
      <c r="S21" s="53"/>
      <c r="T21" s="53"/>
      <c r="U21" s="53"/>
    </row>
    <row r="22" spans="1:21" x14ac:dyDescent="0.25">
      <c r="A22" s="1" t="s">
        <v>78</v>
      </c>
      <c r="M22" s="56" t="str">
        <f t="shared" si="0"/>
        <v>Faltan datos</v>
      </c>
      <c r="N22" s="56" t="str">
        <f t="shared" si="1"/>
        <v>Faltan datos</v>
      </c>
      <c r="O22" s="81">
        <f t="shared" si="2"/>
        <v>0</v>
      </c>
      <c r="P22" s="81">
        <f t="shared" si="3"/>
        <v>0</v>
      </c>
      <c r="Q22" s="57">
        <f t="shared" si="4"/>
        <v>0</v>
      </c>
      <c r="S22" s="53"/>
      <c r="T22" s="53"/>
      <c r="U22" s="53"/>
    </row>
    <row r="23" spans="1:21" x14ac:dyDescent="0.25">
      <c r="A23" s="1" t="s">
        <v>79</v>
      </c>
      <c r="M23" s="56" t="str">
        <f t="shared" si="0"/>
        <v>Faltan datos</v>
      </c>
      <c r="N23" s="56" t="str">
        <f t="shared" si="1"/>
        <v>Faltan datos</v>
      </c>
      <c r="O23" s="81">
        <f t="shared" si="2"/>
        <v>0</v>
      </c>
      <c r="P23" s="81">
        <f t="shared" si="3"/>
        <v>0</v>
      </c>
      <c r="Q23" s="57">
        <f t="shared" si="4"/>
        <v>0</v>
      </c>
      <c r="S23" s="53"/>
      <c r="T23" s="53"/>
      <c r="U23" s="53"/>
    </row>
    <row r="24" spans="1:21" x14ac:dyDescent="0.25">
      <c r="A24" s="1" t="s">
        <v>80</v>
      </c>
      <c r="M24" s="56" t="str">
        <f t="shared" si="0"/>
        <v>Faltan datos</v>
      </c>
      <c r="N24" s="56" t="str">
        <f t="shared" si="1"/>
        <v>Faltan datos</v>
      </c>
      <c r="O24" s="81">
        <f t="shared" si="2"/>
        <v>0</v>
      </c>
      <c r="P24" s="81">
        <f t="shared" si="3"/>
        <v>0</v>
      </c>
      <c r="Q24" s="57">
        <f t="shared" si="4"/>
        <v>0</v>
      </c>
      <c r="S24" s="53"/>
      <c r="T24" s="53"/>
      <c r="U24" s="53"/>
    </row>
    <row r="25" spans="1:21" x14ac:dyDescent="0.25">
      <c r="A25" s="1" t="s">
        <v>81</v>
      </c>
      <c r="M25" s="56" t="str">
        <f t="shared" si="0"/>
        <v>Faltan datos</v>
      </c>
      <c r="N25" s="56" t="str">
        <f t="shared" si="1"/>
        <v>Faltan datos</v>
      </c>
      <c r="O25" s="81">
        <f t="shared" si="2"/>
        <v>0</v>
      </c>
      <c r="P25" s="81">
        <f t="shared" si="3"/>
        <v>0</v>
      </c>
      <c r="Q25" s="57">
        <f t="shared" si="4"/>
        <v>0</v>
      </c>
      <c r="S25" s="53"/>
      <c r="T25" s="53"/>
      <c r="U25" s="53"/>
    </row>
    <row r="26" spans="1:21" x14ac:dyDescent="0.25">
      <c r="A26" s="1" t="s">
        <v>82</v>
      </c>
      <c r="M26" s="56" t="str">
        <f t="shared" si="0"/>
        <v>Faltan datos</v>
      </c>
      <c r="N26" s="56" t="str">
        <f t="shared" si="1"/>
        <v>Faltan datos</v>
      </c>
      <c r="O26" s="81">
        <f t="shared" si="2"/>
        <v>0</v>
      </c>
      <c r="P26" s="81">
        <f t="shared" si="3"/>
        <v>0</v>
      </c>
      <c r="Q26" s="57">
        <f t="shared" si="4"/>
        <v>0</v>
      </c>
      <c r="S26" s="53"/>
      <c r="T26" s="53"/>
      <c r="U26" s="53"/>
    </row>
    <row r="27" spans="1:21" x14ac:dyDescent="0.25">
      <c r="A27" s="1" t="s">
        <v>83</v>
      </c>
      <c r="M27" s="56" t="str">
        <f t="shared" si="0"/>
        <v>Faltan datos</v>
      </c>
      <c r="N27" s="56" t="str">
        <f t="shared" si="1"/>
        <v>Faltan datos</v>
      </c>
      <c r="O27" s="81">
        <f t="shared" si="2"/>
        <v>0</v>
      </c>
      <c r="P27" s="81">
        <f t="shared" si="3"/>
        <v>0</v>
      </c>
      <c r="Q27" s="57">
        <f t="shared" si="4"/>
        <v>0</v>
      </c>
      <c r="S27" s="53"/>
      <c r="T27" s="53"/>
      <c r="U27" s="53"/>
    </row>
    <row r="28" spans="1:21" x14ac:dyDescent="0.25">
      <c r="A28" s="1" t="s">
        <v>84</v>
      </c>
      <c r="M28" s="56" t="str">
        <f t="shared" si="0"/>
        <v>Faltan datos</v>
      </c>
      <c r="N28" s="56" t="str">
        <f t="shared" si="1"/>
        <v>Faltan datos</v>
      </c>
      <c r="O28" s="81">
        <f t="shared" si="2"/>
        <v>0</v>
      </c>
      <c r="P28" s="81">
        <f t="shared" si="3"/>
        <v>0</v>
      </c>
      <c r="Q28" s="57">
        <f t="shared" si="4"/>
        <v>0</v>
      </c>
      <c r="S28" s="53"/>
      <c r="T28" s="53"/>
      <c r="U28" s="53"/>
    </row>
    <row r="29" spans="1:21" x14ac:dyDescent="0.25">
      <c r="A29" s="1" t="s">
        <v>85</v>
      </c>
      <c r="M29" s="56" t="str">
        <f t="shared" si="0"/>
        <v>Faltan datos</v>
      </c>
      <c r="N29" s="56" t="str">
        <f t="shared" si="1"/>
        <v>Faltan datos</v>
      </c>
      <c r="O29" s="81">
        <f t="shared" si="2"/>
        <v>0</v>
      </c>
      <c r="P29" s="81">
        <f t="shared" si="3"/>
        <v>0</v>
      </c>
      <c r="Q29" s="57">
        <f t="shared" si="4"/>
        <v>0</v>
      </c>
      <c r="S29" s="53"/>
      <c r="T29" s="53"/>
      <c r="U29" s="53"/>
    </row>
    <row r="30" spans="1:21" x14ac:dyDescent="0.25">
      <c r="A30" s="1" t="s">
        <v>86</v>
      </c>
      <c r="M30" s="56" t="str">
        <f t="shared" si="0"/>
        <v>Faltan datos</v>
      </c>
      <c r="N30" s="56" t="str">
        <f t="shared" si="1"/>
        <v>Faltan datos</v>
      </c>
      <c r="O30" s="81">
        <f t="shared" si="2"/>
        <v>0</v>
      </c>
      <c r="P30" s="81">
        <f t="shared" si="3"/>
        <v>0</v>
      </c>
      <c r="Q30" s="57">
        <f t="shared" si="4"/>
        <v>0</v>
      </c>
      <c r="S30" s="53"/>
      <c r="T30" s="53"/>
      <c r="U30" s="53"/>
    </row>
    <row r="31" spans="1:21" x14ac:dyDescent="0.25">
      <c r="A31" s="1" t="s">
        <v>87</v>
      </c>
      <c r="M31" s="56" t="str">
        <f t="shared" si="0"/>
        <v>Faltan datos</v>
      </c>
      <c r="N31" s="56" t="str">
        <f t="shared" si="1"/>
        <v>Faltan datos</v>
      </c>
      <c r="O31" s="81">
        <f t="shared" si="2"/>
        <v>0</v>
      </c>
      <c r="P31" s="81">
        <f t="shared" si="3"/>
        <v>0</v>
      </c>
      <c r="Q31" s="57">
        <f t="shared" si="4"/>
        <v>0</v>
      </c>
      <c r="S31" s="53"/>
      <c r="T31" s="53"/>
      <c r="U31" s="53"/>
    </row>
    <row r="32" spans="1:21" x14ac:dyDescent="0.25">
      <c r="A32" s="1" t="s">
        <v>88</v>
      </c>
      <c r="M32" s="56" t="str">
        <f t="shared" si="0"/>
        <v>Faltan datos</v>
      </c>
      <c r="N32" s="56" t="str">
        <f t="shared" si="1"/>
        <v>Faltan datos</v>
      </c>
      <c r="O32" s="81">
        <f t="shared" si="2"/>
        <v>0</v>
      </c>
      <c r="P32" s="81">
        <f t="shared" si="3"/>
        <v>0</v>
      </c>
      <c r="Q32" s="57">
        <f t="shared" si="4"/>
        <v>0</v>
      </c>
      <c r="S32" s="53"/>
      <c r="T32" s="53"/>
      <c r="U32" s="53"/>
    </row>
    <row r="33" spans="1:21" x14ac:dyDescent="0.25">
      <c r="A33" s="1" t="s">
        <v>89</v>
      </c>
      <c r="M33" s="56" t="str">
        <f t="shared" si="0"/>
        <v>Faltan datos</v>
      </c>
      <c r="N33" s="56" t="str">
        <f t="shared" si="1"/>
        <v>Faltan datos</v>
      </c>
      <c r="O33" s="81">
        <f t="shared" si="2"/>
        <v>0</v>
      </c>
      <c r="P33" s="81">
        <f t="shared" si="3"/>
        <v>0</v>
      </c>
      <c r="Q33" s="57">
        <f t="shared" si="4"/>
        <v>0</v>
      </c>
      <c r="S33" s="53"/>
      <c r="T33" s="53"/>
      <c r="U33" s="53"/>
    </row>
    <row r="34" spans="1:21" x14ac:dyDescent="0.25">
      <c r="A34" s="1" t="s">
        <v>90</v>
      </c>
      <c r="M34" s="56" t="str">
        <f t="shared" si="0"/>
        <v>Faltan datos</v>
      </c>
      <c r="N34" s="56" t="str">
        <f t="shared" si="1"/>
        <v>Faltan datos</v>
      </c>
      <c r="O34" s="81">
        <f t="shared" si="2"/>
        <v>0</v>
      </c>
      <c r="P34" s="81">
        <f t="shared" si="3"/>
        <v>0</v>
      </c>
      <c r="Q34" s="57">
        <f t="shared" si="4"/>
        <v>0</v>
      </c>
      <c r="S34" s="53"/>
      <c r="T34" s="53"/>
      <c r="U34" s="53"/>
    </row>
  </sheetData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pane ySplit="4" topLeftCell="A5" activePane="bottomLeft" state="frozen"/>
      <selection pane="bottomLeft" activeCell="E26" sqref="E26"/>
    </sheetView>
  </sheetViews>
  <sheetFormatPr baseColWidth="10" defaultRowHeight="15" x14ac:dyDescent="0.25"/>
  <cols>
    <col min="1" max="1" width="20.7109375" style="11" customWidth="1"/>
    <col min="2" max="2" width="23.28515625" customWidth="1"/>
    <col min="3" max="3" width="24.5703125" customWidth="1"/>
    <col min="4" max="4" width="23.7109375" customWidth="1"/>
    <col min="5" max="5" width="33.140625" customWidth="1"/>
    <col min="6" max="6" width="5.140625" customWidth="1"/>
    <col min="7" max="7" width="24.7109375" customWidth="1"/>
    <col min="8" max="8" width="21" customWidth="1"/>
    <col min="10" max="10" width="21.5703125" customWidth="1"/>
  </cols>
  <sheetData>
    <row r="1" spans="1:11" x14ac:dyDescent="0.25">
      <c r="B1" s="65" t="s">
        <v>28</v>
      </c>
      <c r="C1" s="65"/>
      <c r="D1" s="65"/>
      <c r="E1" s="65"/>
      <c r="F1" s="11"/>
      <c r="G1" s="64" t="s">
        <v>40</v>
      </c>
      <c r="H1" s="64"/>
      <c r="I1" s="7"/>
      <c r="J1" s="7"/>
      <c r="K1" s="7"/>
    </row>
    <row r="2" spans="1:11" s="14" customFormat="1" ht="15.75" customHeight="1" x14ac:dyDescent="0.25">
      <c r="A2" s="16"/>
      <c r="B2" s="16" t="s">
        <v>48</v>
      </c>
      <c r="C2" s="16" t="s">
        <v>48</v>
      </c>
      <c r="D2" s="16" t="s">
        <v>48</v>
      </c>
      <c r="E2" s="16" t="s">
        <v>42</v>
      </c>
      <c r="F2" s="21"/>
      <c r="G2" s="16" t="s">
        <v>0</v>
      </c>
      <c r="H2" s="16" t="s">
        <v>11</v>
      </c>
      <c r="I2" s="22"/>
      <c r="J2" s="13"/>
      <c r="K2" s="22"/>
    </row>
    <row r="3" spans="1:11" s="14" customFormat="1" x14ac:dyDescent="0.25">
      <c r="A3" s="22"/>
      <c r="B3" s="46" t="s">
        <v>3</v>
      </c>
      <c r="C3" s="46" t="s">
        <v>3</v>
      </c>
      <c r="D3" s="46" t="s">
        <v>3</v>
      </c>
      <c r="E3" s="46" t="s">
        <v>43</v>
      </c>
      <c r="F3" s="18"/>
      <c r="G3" s="46" t="s">
        <v>9</v>
      </c>
      <c r="H3" s="46" t="s">
        <v>9</v>
      </c>
      <c r="I3" s="22"/>
      <c r="J3" s="22"/>
      <c r="K3" s="22"/>
    </row>
    <row r="4" spans="1:11" s="19" customFormat="1" x14ac:dyDescent="0.25">
      <c r="A4" s="45" t="s">
        <v>24</v>
      </c>
      <c r="B4" s="60" t="s">
        <v>52</v>
      </c>
      <c r="C4" s="60" t="s">
        <v>47</v>
      </c>
      <c r="D4" s="61" t="s">
        <v>49</v>
      </c>
      <c r="E4" s="48" t="s">
        <v>44</v>
      </c>
      <c r="F4" s="17"/>
      <c r="G4" s="23"/>
      <c r="H4" s="23"/>
      <c r="I4" s="22"/>
      <c r="J4" s="22"/>
      <c r="K4" s="22"/>
    </row>
    <row r="5" spans="1:11" x14ac:dyDescent="0.25">
      <c r="A5" s="11" t="str">
        <f>'1. Lote, PP y SS'!A5</f>
        <v>Ejemplo 1</v>
      </c>
      <c r="B5" s="5">
        <v>250</v>
      </c>
      <c r="C5" s="5">
        <v>150</v>
      </c>
      <c r="D5" s="5">
        <v>320</v>
      </c>
      <c r="E5" s="5">
        <v>1</v>
      </c>
      <c r="F5" s="6"/>
      <c r="G5" s="43">
        <f>IF(B5=0,"-",E5*365/(IF(D5&gt;0,SUM(B5:D5)/3,IF(C5&gt;0,SUM(B5:C5)/2,B5))))</f>
        <v>1.5208333333333333</v>
      </c>
      <c r="H5" s="43">
        <f>IF(D5&gt;0,SQRT(E5)*SQRT((((365/B5)-(G5/E5))^2+((365/C5)-(G5/E5))^2+((365/D5)-(G5/E5))^2)/2),IF(C5&gt;0,SQRT(E5)*SQRT((((365/B5)-(G5/E5))^2+((365/C5)-(G5/E5))^2)/1),0))</f>
        <v>0.70032682412590597</v>
      </c>
      <c r="I5" s="5"/>
      <c r="J5" s="5"/>
      <c r="K5" s="3"/>
    </row>
    <row r="6" spans="1:11" x14ac:dyDescent="0.25">
      <c r="A6" s="11" t="str">
        <f>'1. Lote, PP y SS'!A6</f>
        <v>Ejemplo 2</v>
      </c>
      <c r="B6" s="5">
        <v>50</v>
      </c>
      <c r="C6" s="5">
        <v>230</v>
      </c>
      <c r="D6" s="5">
        <v>60</v>
      </c>
      <c r="E6" s="5">
        <v>1</v>
      </c>
      <c r="F6" s="6"/>
      <c r="G6" s="43">
        <f t="shared" ref="G6:G34" si="0">IF(B6=0,"No hay datos",E6*365/(IF(D6&gt;0,SUM(B6:D6)/3,IF(C6&gt;0,SUM(B6:C6)/2,B6))))</f>
        <v>3.2205882352941178</v>
      </c>
      <c r="H6" s="43">
        <f t="shared" ref="H6:H34" si="1">IF(D6&gt;0,SQRT(E6)*SQRT((((365/B6)-(G6/E6))^2+((365/C6)-(G6/E6))^2+((365/D6)-(G6/E6))^2)/2),IF(C6&gt;0,SQRT(E6)*SQRT((((365/B6)-(G6/E6))^2+((365/C6)-(G6/E6))^2)/1),0))</f>
        <v>3.7084809840351696</v>
      </c>
      <c r="I6" s="5"/>
      <c r="J6" s="5"/>
      <c r="K6" s="3"/>
    </row>
    <row r="7" spans="1:11" x14ac:dyDescent="0.25">
      <c r="A7" s="11" t="str">
        <f>'1. Lote, PP y SS'!A7</f>
        <v>Ejemplo 3</v>
      </c>
      <c r="B7" s="5">
        <v>800</v>
      </c>
      <c r="C7" s="5">
        <v>300</v>
      </c>
      <c r="D7" s="5">
        <v>600</v>
      </c>
      <c r="E7" s="5">
        <v>1</v>
      </c>
      <c r="F7" s="6"/>
      <c r="G7" s="43">
        <f t="shared" si="0"/>
        <v>0.64411764705882357</v>
      </c>
      <c r="H7" s="43">
        <f t="shared" si="1"/>
        <v>0.42684139312754404</v>
      </c>
      <c r="I7" s="5"/>
      <c r="J7" s="3"/>
      <c r="K7" s="3"/>
    </row>
    <row r="8" spans="1:11" x14ac:dyDescent="0.25">
      <c r="A8" s="11" t="str">
        <f>'1. Lote, PP y SS'!A8</f>
        <v>Item 4</v>
      </c>
      <c r="B8" s="5">
        <v>390</v>
      </c>
      <c r="C8" s="5">
        <v>200</v>
      </c>
      <c r="D8" s="5">
        <v>560</v>
      </c>
      <c r="E8" s="5">
        <v>1</v>
      </c>
      <c r="F8" s="6"/>
      <c r="G8" s="43">
        <f t="shared" si="0"/>
        <v>0.95217391304347831</v>
      </c>
      <c r="H8" s="43">
        <f t="shared" si="1"/>
        <v>0.65281060489741316</v>
      </c>
      <c r="I8" s="5"/>
      <c r="J8" s="3"/>
      <c r="K8" s="3"/>
    </row>
    <row r="9" spans="1:11" x14ac:dyDescent="0.25">
      <c r="A9" s="11" t="str">
        <f>'1. Lote, PP y SS'!A9</f>
        <v>Item 5</v>
      </c>
      <c r="B9" s="5">
        <v>150</v>
      </c>
      <c r="C9" s="5">
        <v>260</v>
      </c>
      <c r="D9" s="5">
        <v>430</v>
      </c>
      <c r="E9" s="5">
        <v>5</v>
      </c>
      <c r="F9" s="6"/>
      <c r="G9" s="43">
        <f t="shared" si="0"/>
        <v>6.5178571428571432</v>
      </c>
      <c r="H9" s="43">
        <f t="shared" si="1"/>
        <v>1.9320974303554475</v>
      </c>
      <c r="I9" s="5"/>
      <c r="J9" s="3"/>
      <c r="K9" s="3"/>
    </row>
    <row r="10" spans="1:11" x14ac:dyDescent="0.25">
      <c r="A10" s="11" t="str">
        <f>'1. Lote, PP y SS'!A10</f>
        <v>Item 6</v>
      </c>
      <c r="B10" s="5">
        <v>150</v>
      </c>
      <c r="C10" s="5">
        <v>350</v>
      </c>
      <c r="D10" s="5"/>
      <c r="E10" s="5">
        <v>1</v>
      </c>
      <c r="F10" s="6"/>
      <c r="G10" s="43">
        <f t="shared" si="0"/>
        <v>1.46</v>
      </c>
      <c r="H10" s="43">
        <f t="shared" si="1"/>
        <v>1.0589551175772671</v>
      </c>
      <c r="I10" s="5"/>
      <c r="J10" s="3"/>
      <c r="K10" s="3"/>
    </row>
    <row r="11" spans="1:11" x14ac:dyDescent="0.25">
      <c r="A11" s="11" t="str">
        <f>'1. Lote, PP y SS'!A11</f>
        <v>Item 7</v>
      </c>
      <c r="B11" s="5">
        <v>390</v>
      </c>
      <c r="C11" s="5">
        <v>200</v>
      </c>
      <c r="D11" s="5">
        <v>160</v>
      </c>
      <c r="E11" s="5">
        <v>7</v>
      </c>
      <c r="F11" s="6"/>
      <c r="G11" s="43">
        <f t="shared" si="0"/>
        <v>10.220000000000001</v>
      </c>
      <c r="H11" s="43">
        <f t="shared" si="1"/>
        <v>1.9463453472331387</v>
      </c>
      <c r="I11" s="5"/>
      <c r="J11" s="3"/>
      <c r="K11" s="3"/>
    </row>
    <row r="12" spans="1:11" x14ac:dyDescent="0.25">
      <c r="A12" s="11" t="str">
        <f>'1. Lote, PP y SS'!A12</f>
        <v>Item 8</v>
      </c>
      <c r="B12" s="5">
        <v>54</v>
      </c>
      <c r="C12" s="5">
        <v>120</v>
      </c>
      <c r="D12" s="5"/>
      <c r="E12" s="5">
        <v>1</v>
      </c>
      <c r="F12" s="6"/>
      <c r="G12" s="43">
        <f t="shared" si="0"/>
        <v>4.195402298850575</v>
      </c>
      <c r="H12" s="43">
        <f t="shared" si="1"/>
        <v>2.8114886488134467</v>
      </c>
      <c r="I12" s="5"/>
      <c r="J12" s="3"/>
      <c r="K12" s="3"/>
    </row>
    <row r="13" spans="1:11" x14ac:dyDescent="0.25">
      <c r="A13" s="11" t="str">
        <f>'1. Lote, PP y SS'!A13</f>
        <v>Item 9</v>
      </c>
      <c r="B13" s="5">
        <v>390</v>
      </c>
      <c r="C13" s="5">
        <v>350</v>
      </c>
      <c r="D13" s="5"/>
      <c r="E13" s="5">
        <v>1</v>
      </c>
      <c r="F13" s="6"/>
      <c r="G13" s="43">
        <f t="shared" si="0"/>
        <v>0.98648648648648651</v>
      </c>
      <c r="H13" s="43">
        <f t="shared" si="1"/>
        <v>7.5742345746353468E-2</v>
      </c>
      <c r="I13" s="5"/>
      <c r="J13" s="3"/>
      <c r="K13" s="3"/>
    </row>
    <row r="14" spans="1:11" x14ac:dyDescent="0.25">
      <c r="A14" s="11" t="str">
        <f>'1. Lote, PP y SS'!A14</f>
        <v>Item 10</v>
      </c>
      <c r="B14" s="5">
        <v>60</v>
      </c>
      <c r="C14" s="5">
        <v>58</v>
      </c>
      <c r="D14" s="5">
        <v>102</v>
      </c>
      <c r="E14" s="5">
        <v>1</v>
      </c>
      <c r="F14" s="6"/>
      <c r="G14" s="43">
        <f t="shared" si="0"/>
        <v>4.9772727272727275</v>
      </c>
      <c r="H14" s="43">
        <f t="shared" si="1"/>
        <v>1.5670892901012439</v>
      </c>
      <c r="I14" s="5"/>
      <c r="J14" s="3"/>
      <c r="K14" s="3"/>
    </row>
    <row r="15" spans="1:11" x14ac:dyDescent="0.25">
      <c r="A15" s="11" t="str">
        <f>'1. Lote, PP y SS'!A15</f>
        <v>Item 11</v>
      </c>
      <c r="B15" s="5">
        <v>520</v>
      </c>
      <c r="C15" s="5">
        <v>480</v>
      </c>
      <c r="D15" s="5"/>
      <c r="E15" s="5">
        <v>1</v>
      </c>
      <c r="F15" s="6"/>
      <c r="G15" s="43">
        <f t="shared" si="0"/>
        <v>0.73</v>
      </c>
      <c r="H15" s="43">
        <f t="shared" si="1"/>
        <v>4.1394289709796535E-2</v>
      </c>
      <c r="I15" s="5"/>
      <c r="J15" s="3"/>
      <c r="K15" s="3"/>
    </row>
    <row r="16" spans="1:11" x14ac:dyDescent="0.25">
      <c r="A16" s="11" t="str">
        <f>'1. Lote, PP y SS'!A16</f>
        <v>Item 12</v>
      </c>
      <c r="B16" s="5">
        <v>600</v>
      </c>
      <c r="C16" s="5">
        <v>680</v>
      </c>
      <c r="D16" s="5">
        <v>520</v>
      </c>
      <c r="E16" s="5">
        <v>1</v>
      </c>
      <c r="F16" s="6"/>
      <c r="G16" s="43">
        <f t="shared" si="0"/>
        <v>0.60833333333333328</v>
      </c>
      <c r="H16" s="43">
        <f t="shared" si="1"/>
        <v>8.3309989018157865E-2</v>
      </c>
      <c r="I16" s="5"/>
      <c r="J16" s="3"/>
      <c r="K16" s="3"/>
    </row>
    <row r="17" spans="1:11" x14ac:dyDescent="0.25">
      <c r="A17" s="11" t="str">
        <f>'1. Lote, PP y SS'!A17</f>
        <v>Item 13</v>
      </c>
      <c r="B17" s="5">
        <v>290</v>
      </c>
      <c r="C17" s="5">
        <v>295</v>
      </c>
      <c r="D17" s="5">
        <v>360</v>
      </c>
      <c r="E17" s="5">
        <v>2</v>
      </c>
      <c r="F17" s="6"/>
      <c r="G17" s="43">
        <f t="shared" si="0"/>
        <v>2.3174603174603177</v>
      </c>
      <c r="H17" s="43">
        <f t="shared" si="1"/>
        <v>0.19268748622193915</v>
      </c>
      <c r="I17" s="5"/>
      <c r="J17" s="3"/>
      <c r="K17" s="3"/>
    </row>
    <row r="18" spans="1:11" x14ac:dyDescent="0.25">
      <c r="A18" s="11" t="str">
        <f>'1. Lote, PP y SS'!A18</f>
        <v>Item 14</v>
      </c>
      <c r="B18" s="5"/>
      <c r="C18" s="5"/>
      <c r="D18" s="5"/>
      <c r="E18" s="5">
        <v>1</v>
      </c>
      <c r="F18" s="6"/>
      <c r="G18" s="43" t="str">
        <f t="shared" si="0"/>
        <v>No hay datos</v>
      </c>
      <c r="H18" s="43">
        <f t="shared" si="1"/>
        <v>0</v>
      </c>
      <c r="I18" s="5"/>
      <c r="J18" s="3"/>
      <c r="K18" s="3"/>
    </row>
    <row r="19" spans="1:11" x14ac:dyDescent="0.25">
      <c r="A19" s="11" t="str">
        <f>'1. Lote, PP y SS'!A19</f>
        <v>Item 15</v>
      </c>
      <c r="B19" s="5"/>
      <c r="C19" s="5"/>
      <c r="D19" s="5"/>
      <c r="E19" s="5">
        <v>1</v>
      </c>
      <c r="F19" s="6"/>
      <c r="G19" s="43" t="str">
        <f t="shared" si="0"/>
        <v>No hay datos</v>
      </c>
      <c r="H19" s="43">
        <f t="shared" si="1"/>
        <v>0</v>
      </c>
      <c r="I19" s="5"/>
      <c r="J19" s="3"/>
      <c r="K19" s="3"/>
    </row>
    <row r="20" spans="1:11" x14ac:dyDescent="0.25">
      <c r="A20" s="11" t="str">
        <f>'1. Lote, PP y SS'!A20</f>
        <v>Item 16</v>
      </c>
      <c r="B20" s="5"/>
      <c r="C20" s="5"/>
      <c r="D20" s="5"/>
      <c r="E20" s="5">
        <v>1</v>
      </c>
      <c r="F20" s="6"/>
      <c r="G20" s="43" t="str">
        <f t="shared" si="0"/>
        <v>No hay datos</v>
      </c>
      <c r="H20" s="43">
        <f t="shared" si="1"/>
        <v>0</v>
      </c>
      <c r="I20" s="5"/>
      <c r="J20" s="3"/>
      <c r="K20" s="3"/>
    </row>
    <row r="21" spans="1:11" x14ac:dyDescent="0.25">
      <c r="A21" s="11" t="str">
        <f>'1. Lote, PP y SS'!A21</f>
        <v>Item 17</v>
      </c>
      <c r="B21" s="5"/>
      <c r="C21" s="5"/>
      <c r="D21" s="5"/>
      <c r="E21" s="5">
        <v>1</v>
      </c>
      <c r="F21" s="6"/>
      <c r="G21" s="43" t="str">
        <f t="shared" si="0"/>
        <v>No hay datos</v>
      </c>
      <c r="H21" s="43">
        <f t="shared" si="1"/>
        <v>0</v>
      </c>
      <c r="I21" s="5"/>
      <c r="J21" s="3"/>
      <c r="K21" s="3"/>
    </row>
    <row r="22" spans="1:11" x14ac:dyDescent="0.25">
      <c r="A22" s="11" t="str">
        <f>'1. Lote, PP y SS'!A22</f>
        <v>Item 18</v>
      </c>
      <c r="B22" s="5"/>
      <c r="C22" s="5"/>
      <c r="D22" s="5"/>
      <c r="E22" s="5">
        <v>1</v>
      </c>
      <c r="F22" s="6"/>
      <c r="G22" s="43" t="str">
        <f t="shared" si="0"/>
        <v>No hay datos</v>
      </c>
      <c r="H22" s="43">
        <f t="shared" si="1"/>
        <v>0</v>
      </c>
      <c r="I22" s="5"/>
      <c r="J22" s="3"/>
      <c r="K22" s="3"/>
    </row>
    <row r="23" spans="1:11" x14ac:dyDescent="0.25">
      <c r="A23" s="11" t="str">
        <f>'1. Lote, PP y SS'!A23</f>
        <v>Item 19</v>
      </c>
      <c r="B23" s="5"/>
      <c r="C23" s="5"/>
      <c r="D23" s="5"/>
      <c r="E23" s="5">
        <v>1</v>
      </c>
      <c r="F23" s="6"/>
      <c r="G23" s="43" t="str">
        <f t="shared" si="0"/>
        <v>No hay datos</v>
      </c>
      <c r="H23" s="43">
        <f t="shared" si="1"/>
        <v>0</v>
      </c>
      <c r="I23" s="5"/>
      <c r="J23" s="3"/>
      <c r="K23" s="3"/>
    </row>
    <row r="24" spans="1:11" x14ac:dyDescent="0.25">
      <c r="A24" s="11" t="str">
        <f>'1. Lote, PP y SS'!A24</f>
        <v>Item 20</v>
      </c>
      <c r="B24" s="5"/>
      <c r="C24" s="5"/>
      <c r="D24" s="5"/>
      <c r="E24" s="5">
        <v>1</v>
      </c>
      <c r="F24" s="6"/>
      <c r="G24" s="43" t="str">
        <f t="shared" si="0"/>
        <v>No hay datos</v>
      </c>
      <c r="H24" s="43">
        <f t="shared" si="1"/>
        <v>0</v>
      </c>
      <c r="I24" s="5"/>
      <c r="J24" s="3"/>
      <c r="K24" s="3"/>
    </row>
    <row r="25" spans="1:11" x14ac:dyDescent="0.25">
      <c r="A25" s="11" t="str">
        <f>'1. Lote, PP y SS'!A25</f>
        <v>Item 21</v>
      </c>
      <c r="B25" s="5"/>
      <c r="C25" s="5"/>
      <c r="D25" s="5"/>
      <c r="E25" s="5">
        <v>1</v>
      </c>
      <c r="F25" s="6"/>
      <c r="G25" s="43" t="str">
        <f t="shared" si="0"/>
        <v>No hay datos</v>
      </c>
      <c r="H25" s="43">
        <f t="shared" si="1"/>
        <v>0</v>
      </c>
      <c r="I25" s="5"/>
      <c r="J25" s="3"/>
      <c r="K25" s="3"/>
    </row>
    <row r="26" spans="1:11" x14ac:dyDescent="0.25">
      <c r="A26" s="11" t="str">
        <f>'1. Lote, PP y SS'!A26</f>
        <v>Item 22</v>
      </c>
      <c r="B26" s="4"/>
      <c r="C26" s="4"/>
      <c r="D26" s="4"/>
      <c r="E26" s="5">
        <v>1</v>
      </c>
      <c r="F26" s="6"/>
      <c r="G26" s="43" t="str">
        <f t="shared" si="0"/>
        <v>No hay datos</v>
      </c>
      <c r="H26" s="43">
        <f t="shared" si="1"/>
        <v>0</v>
      </c>
      <c r="I26" s="3"/>
      <c r="J26" s="3"/>
      <c r="K26" s="3"/>
    </row>
    <row r="27" spans="1:11" x14ac:dyDescent="0.25">
      <c r="A27" s="11" t="str">
        <f>'1. Lote, PP y SS'!A27</f>
        <v>Item 23</v>
      </c>
      <c r="B27" s="4"/>
      <c r="C27" s="4"/>
      <c r="D27" s="4"/>
      <c r="E27" s="5">
        <v>1</v>
      </c>
      <c r="F27" s="6"/>
      <c r="G27" s="43" t="str">
        <f t="shared" si="0"/>
        <v>No hay datos</v>
      </c>
      <c r="H27" s="43">
        <f t="shared" si="1"/>
        <v>0</v>
      </c>
      <c r="I27" s="3"/>
      <c r="J27" s="3"/>
      <c r="K27" s="3"/>
    </row>
    <row r="28" spans="1:11" x14ac:dyDescent="0.25">
      <c r="A28" s="11" t="str">
        <f>'1. Lote, PP y SS'!A28</f>
        <v>Item 24</v>
      </c>
      <c r="B28" s="4"/>
      <c r="C28" s="4"/>
      <c r="D28" s="4"/>
      <c r="E28" s="5">
        <v>1</v>
      </c>
      <c r="F28" s="6"/>
      <c r="G28" s="43" t="str">
        <f t="shared" si="0"/>
        <v>No hay datos</v>
      </c>
      <c r="H28" s="43">
        <f t="shared" si="1"/>
        <v>0</v>
      </c>
      <c r="I28" s="3"/>
      <c r="J28" s="3"/>
      <c r="K28" s="3"/>
    </row>
    <row r="29" spans="1:11" x14ac:dyDescent="0.25">
      <c r="A29" s="11" t="str">
        <f>'1. Lote, PP y SS'!A29</f>
        <v>Item 25</v>
      </c>
      <c r="B29" s="3"/>
      <c r="C29" s="3"/>
      <c r="D29" s="3"/>
      <c r="E29" s="5">
        <v>1</v>
      </c>
      <c r="F29" s="6"/>
      <c r="G29" s="43" t="str">
        <f t="shared" si="0"/>
        <v>No hay datos</v>
      </c>
      <c r="H29" s="43">
        <f t="shared" si="1"/>
        <v>0</v>
      </c>
      <c r="I29" s="3"/>
      <c r="J29" s="3"/>
      <c r="K29" s="3"/>
    </row>
    <row r="30" spans="1:11" x14ac:dyDescent="0.25">
      <c r="A30" s="11" t="str">
        <f>'1. Lote, PP y SS'!A30</f>
        <v>Item 26</v>
      </c>
      <c r="B30" s="3"/>
      <c r="C30" s="3"/>
      <c r="D30" s="3"/>
      <c r="E30" s="5">
        <v>1</v>
      </c>
      <c r="F30" s="6"/>
      <c r="G30" s="43" t="str">
        <f t="shared" si="0"/>
        <v>No hay datos</v>
      </c>
      <c r="H30" s="43">
        <f t="shared" si="1"/>
        <v>0</v>
      </c>
      <c r="I30" s="3"/>
      <c r="J30" s="3"/>
      <c r="K30" s="3"/>
    </row>
    <row r="31" spans="1:11" x14ac:dyDescent="0.25">
      <c r="A31" s="11" t="str">
        <f>'1. Lote, PP y SS'!A31</f>
        <v>Item 27</v>
      </c>
      <c r="B31" s="3"/>
      <c r="C31" s="3"/>
      <c r="D31" s="3"/>
      <c r="E31" s="5">
        <v>1</v>
      </c>
      <c r="F31" s="6"/>
      <c r="G31" s="43" t="str">
        <f t="shared" si="0"/>
        <v>No hay datos</v>
      </c>
      <c r="H31" s="43">
        <f t="shared" si="1"/>
        <v>0</v>
      </c>
      <c r="I31" s="3"/>
      <c r="J31" s="3"/>
      <c r="K31" s="3"/>
    </row>
    <row r="32" spans="1:11" x14ac:dyDescent="0.25">
      <c r="A32" s="11" t="str">
        <f>'1. Lote, PP y SS'!A32</f>
        <v>Item 28</v>
      </c>
      <c r="E32" s="5">
        <v>1</v>
      </c>
      <c r="F32" s="5"/>
      <c r="G32" s="43" t="str">
        <f t="shared" si="0"/>
        <v>No hay datos</v>
      </c>
      <c r="H32" s="43">
        <f t="shared" si="1"/>
        <v>0</v>
      </c>
      <c r="I32" s="3"/>
      <c r="J32" s="3"/>
      <c r="K32" s="3"/>
    </row>
    <row r="33" spans="1:8" x14ac:dyDescent="0.25">
      <c r="A33" s="11" t="str">
        <f>'1. Lote, PP y SS'!A33</f>
        <v>Item 29</v>
      </c>
      <c r="E33" s="5">
        <v>1</v>
      </c>
      <c r="G33" s="43" t="str">
        <f t="shared" si="0"/>
        <v>No hay datos</v>
      </c>
      <c r="H33" s="43">
        <f t="shared" si="1"/>
        <v>0</v>
      </c>
    </row>
    <row r="34" spans="1:8" x14ac:dyDescent="0.25">
      <c r="A34" s="11" t="str">
        <f>'1. Lote, PP y SS'!A34</f>
        <v>Item 30</v>
      </c>
      <c r="E34" s="5">
        <v>1</v>
      </c>
      <c r="G34" s="43" t="str">
        <f t="shared" si="0"/>
        <v>No hay datos</v>
      </c>
      <c r="H34" s="43">
        <f t="shared" si="1"/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pane ySplit="4" topLeftCell="A5" activePane="bottomLeft" state="frozen"/>
      <selection pane="bottomLeft" activeCell="C27" sqref="C27"/>
    </sheetView>
  </sheetViews>
  <sheetFormatPr baseColWidth="10" defaultRowHeight="15" x14ac:dyDescent="0.25"/>
  <cols>
    <col min="1" max="1" width="20.7109375" style="11" customWidth="1"/>
    <col min="2" max="2" width="22.85546875" customWidth="1"/>
    <col min="3" max="3" width="23.28515625" customWidth="1"/>
    <col min="4" max="4" width="26" customWidth="1"/>
    <col min="5" max="5" width="27.140625" customWidth="1"/>
    <col min="6" max="6" width="4.85546875" customWidth="1"/>
    <col min="7" max="7" width="23.85546875" customWidth="1"/>
    <col min="8" max="8" width="23.42578125" customWidth="1"/>
    <col min="9" max="9" width="11.7109375" customWidth="1"/>
  </cols>
  <sheetData>
    <row r="1" spans="1:11" s="73" customFormat="1" ht="18" customHeight="1" x14ac:dyDescent="0.25">
      <c r="A1" s="68"/>
      <c r="B1" s="71" t="s">
        <v>28</v>
      </c>
      <c r="C1" s="71"/>
      <c r="D1" s="71"/>
      <c r="E1" s="71"/>
      <c r="F1" s="68"/>
      <c r="G1" s="69" t="s">
        <v>57</v>
      </c>
      <c r="H1" s="69"/>
      <c r="I1" s="72"/>
      <c r="J1" s="68"/>
      <c r="K1" s="68"/>
    </row>
    <row r="2" spans="1:11" s="14" customFormat="1" ht="15.75" customHeight="1" x14ac:dyDescent="0.25">
      <c r="A2" s="13"/>
      <c r="B2" s="16" t="s">
        <v>45</v>
      </c>
      <c r="C2" s="16" t="s">
        <v>46</v>
      </c>
      <c r="D2" s="16" t="s">
        <v>45</v>
      </c>
      <c r="E2" s="16"/>
      <c r="F2" s="21"/>
      <c r="G2" s="58" t="s">
        <v>10</v>
      </c>
      <c r="H2" s="58" t="s">
        <v>12</v>
      </c>
      <c r="I2" s="22"/>
      <c r="J2" s="13"/>
      <c r="K2" s="13"/>
    </row>
    <row r="3" spans="1:11" s="14" customFormat="1" x14ac:dyDescent="0.25">
      <c r="A3" s="22"/>
      <c r="B3" s="46" t="s">
        <v>3</v>
      </c>
      <c r="C3" s="46" t="s">
        <v>3</v>
      </c>
      <c r="D3" s="46" t="s">
        <v>3</v>
      </c>
      <c r="E3" s="46"/>
      <c r="F3" s="48"/>
      <c r="G3" s="59" t="s">
        <v>3</v>
      </c>
      <c r="H3" s="59" t="s">
        <v>3</v>
      </c>
      <c r="I3" s="22"/>
      <c r="J3" s="13"/>
      <c r="K3" s="13"/>
    </row>
    <row r="4" spans="1:11" s="19" customFormat="1" x14ac:dyDescent="0.25">
      <c r="A4" s="45" t="s">
        <v>60</v>
      </c>
      <c r="B4" s="60" t="s">
        <v>52</v>
      </c>
      <c r="C4" s="60" t="s">
        <v>47</v>
      </c>
      <c r="D4" s="61" t="s">
        <v>49</v>
      </c>
      <c r="E4" s="21"/>
      <c r="F4" s="17"/>
      <c r="G4" s="23"/>
      <c r="H4" s="23"/>
      <c r="I4" s="22"/>
      <c r="J4" s="22"/>
      <c r="K4" s="22"/>
    </row>
    <row r="5" spans="1:11" x14ac:dyDescent="0.25">
      <c r="A5" s="7" t="str">
        <f>'1. Lote, PP y SS'!A5</f>
        <v>Ejemplo 1</v>
      </c>
      <c r="B5" s="5">
        <v>7</v>
      </c>
      <c r="C5" s="5">
        <v>10</v>
      </c>
      <c r="D5" s="5"/>
      <c r="E5" s="5"/>
      <c r="F5" s="6"/>
      <c r="G5" s="43">
        <f>IF(B5=0,"No hay datos",IF(D5&gt;0,SUM(B5:D5)/3,IF(C5&gt;0,SUM(B5:C5)/2,B5)))</f>
        <v>8.5</v>
      </c>
      <c r="H5" s="43">
        <f>IF(D5&gt;0,SQRT(((B5-G5)^2+(C5-G5)^2+(D5-G5)^2)/2),IF(C5&gt;0,SQRT(((B5-G5)^2+(C5-G5)^2)/1),0))</f>
        <v>2.1213203435596424</v>
      </c>
      <c r="I5" s="5"/>
    </row>
    <row r="6" spans="1:11" x14ac:dyDescent="0.25">
      <c r="A6" s="7" t="str">
        <f>'1. Lote, PP y SS'!A6</f>
        <v>Ejemplo 2</v>
      </c>
      <c r="B6" s="5">
        <v>200</v>
      </c>
      <c r="C6" s="5">
        <v>230</v>
      </c>
      <c r="D6" s="5">
        <v>235</v>
      </c>
      <c r="E6" s="5"/>
      <c r="F6" s="6"/>
      <c r="G6" s="43">
        <f t="shared" ref="G6:G34" si="0">IF(B6=0,"No hay datos",IF(D6&gt;0,SUM(B6:D6)/3,IF(C6&gt;0,SUM(B6:C6)/2,B6)))</f>
        <v>221.66666666666666</v>
      </c>
      <c r="H6" s="43">
        <f t="shared" ref="H6:H34" si="1">IF(D6&gt;0,SQRT(((B6-G6)^2+(C6-G6)^2+(D6-G6)^2)/2),IF(C6&gt;0,SQRT(((B6-G6)^2+(C6-G6)^2)/1),0))</f>
        <v>18.929694486000912</v>
      </c>
      <c r="I6" s="5"/>
    </row>
    <row r="7" spans="1:11" x14ac:dyDescent="0.25">
      <c r="A7" s="7" t="str">
        <f>'1. Lote, PP y SS'!A7</f>
        <v>Ejemplo 3</v>
      </c>
      <c r="B7" s="5">
        <v>81</v>
      </c>
      <c r="C7" s="5">
        <v>95</v>
      </c>
      <c r="D7" s="5">
        <v>60</v>
      </c>
      <c r="E7" s="5"/>
      <c r="F7" s="6"/>
      <c r="G7" s="43">
        <f t="shared" si="0"/>
        <v>78.666666666666671</v>
      </c>
      <c r="H7" s="43">
        <f>IF(D7&gt;0,SQRT(((B7-G7)^2+(C7-G7)^2+(D7-G7)^2)/2),IF(C7&gt;0,SQRT(((B7-G7)^2+(C7-G7)^2)/1),0))</f>
        <v>17.616280348965081</v>
      </c>
      <c r="I7" s="5"/>
    </row>
    <row r="8" spans="1:11" x14ac:dyDescent="0.25">
      <c r="A8" s="7" t="str">
        <f>'1. Lote, PP y SS'!A8</f>
        <v>Item 4</v>
      </c>
      <c r="B8" s="5"/>
      <c r="C8" s="5"/>
      <c r="D8" s="5"/>
      <c r="E8" s="5"/>
      <c r="F8" s="6"/>
      <c r="G8" s="43" t="str">
        <f t="shared" si="0"/>
        <v>No hay datos</v>
      </c>
      <c r="H8" s="43">
        <f t="shared" si="1"/>
        <v>0</v>
      </c>
      <c r="I8" s="5"/>
    </row>
    <row r="9" spans="1:11" x14ac:dyDescent="0.25">
      <c r="A9" s="7" t="str">
        <f>'1. Lote, PP y SS'!A9</f>
        <v>Item 5</v>
      </c>
      <c r="B9" s="5"/>
      <c r="C9" s="5"/>
      <c r="D9" s="5"/>
      <c r="E9" s="5"/>
      <c r="F9" s="6"/>
      <c r="G9" s="43" t="str">
        <f t="shared" si="0"/>
        <v>No hay datos</v>
      </c>
      <c r="H9" s="43">
        <f t="shared" si="1"/>
        <v>0</v>
      </c>
      <c r="I9" s="5"/>
    </row>
    <row r="10" spans="1:11" x14ac:dyDescent="0.25">
      <c r="A10" s="7" t="str">
        <f>'1. Lote, PP y SS'!A10</f>
        <v>Item 6</v>
      </c>
      <c r="B10" s="5"/>
      <c r="C10" s="5"/>
      <c r="D10" s="5"/>
      <c r="E10" s="5"/>
      <c r="F10" s="6"/>
      <c r="G10" s="43" t="str">
        <f t="shared" si="0"/>
        <v>No hay datos</v>
      </c>
      <c r="H10" s="43">
        <f t="shared" si="1"/>
        <v>0</v>
      </c>
      <c r="I10" s="5"/>
    </row>
    <row r="11" spans="1:11" x14ac:dyDescent="0.25">
      <c r="A11" s="7" t="str">
        <f>'1. Lote, PP y SS'!A11</f>
        <v>Item 7</v>
      </c>
      <c r="B11" s="5"/>
      <c r="C11" s="5"/>
      <c r="D11" s="5"/>
      <c r="E11" s="5"/>
      <c r="F11" s="6"/>
      <c r="G11" s="43" t="str">
        <f t="shared" si="0"/>
        <v>No hay datos</v>
      </c>
      <c r="H11" s="43">
        <f t="shared" si="1"/>
        <v>0</v>
      </c>
      <c r="I11" s="5"/>
    </row>
    <row r="12" spans="1:11" x14ac:dyDescent="0.25">
      <c r="A12" s="7" t="str">
        <f>'1. Lote, PP y SS'!A12</f>
        <v>Item 8</v>
      </c>
      <c r="B12" s="5"/>
      <c r="C12" s="5"/>
      <c r="D12" s="5"/>
      <c r="E12" s="5"/>
      <c r="F12" s="6"/>
      <c r="G12" s="43" t="str">
        <f t="shared" si="0"/>
        <v>No hay datos</v>
      </c>
      <c r="H12" s="43">
        <f t="shared" si="1"/>
        <v>0</v>
      </c>
      <c r="I12" s="5"/>
    </row>
    <row r="13" spans="1:11" x14ac:dyDescent="0.25">
      <c r="A13" s="7" t="str">
        <f>'1. Lote, PP y SS'!A13</f>
        <v>Item 9</v>
      </c>
      <c r="B13" s="5"/>
      <c r="C13" s="5"/>
      <c r="D13" s="5"/>
      <c r="E13" s="5"/>
      <c r="F13" s="6"/>
      <c r="G13" s="43" t="str">
        <f t="shared" si="0"/>
        <v>No hay datos</v>
      </c>
      <c r="H13" s="43">
        <f t="shared" si="1"/>
        <v>0</v>
      </c>
      <c r="I13" s="5"/>
    </row>
    <row r="14" spans="1:11" x14ac:dyDescent="0.25">
      <c r="A14" s="7" t="str">
        <f>'1. Lote, PP y SS'!A14</f>
        <v>Item 10</v>
      </c>
      <c r="B14" s="5"/>
      <c r="C14" s="5"/>
      <c r="D14" s="5"/>
      <c r="E14" s="5"/>
      <c r="F14" s="6"/>
      <c r="G14" s="43" t="str">
        <f t="shared" si="0"/>
        <v>No hay datos</v>
      </c>
      <c r="H14" s="43">
        <f>IF(D14&gt;0,SQRT(((B14-G14)^2+(C14-G14)^2+(D14-G14)^2)/2),IF(C14&gt;0,SQRT(((B14-G14)^2+(C14-G14)^2)/1),0))</f>
        <v>0</v>
      </c>
      <c r="I14" s="5"/>
    </row>
    <row r="15" spans="1:11" x14ac:dyDescent="0.25">
      <c r="A15" s="7" t="str">
        <f>'1. Lote, PP y SS'!A15</f>
        <v>Item 11</v>
      </c>
      <c r="B15" s="5"/>
      <c r="C15" s="5"/>
      <c r="D15" s="5"/>
      <c r="E15" s="5"/>
      <c r="F15" s="6"/>
      <c r="G15" s="43" t="str">
        <f t="shared" si="0"/>
        <v>No hay datos</v>
      </c>
      <c r="H15" s="43">
        <f t="shared" si="1"/>
        <v>0</v>
      </c>
      <c r="I15" s="5"/>
    </row>
    <row r="16" spans="1:11" x14ac:dyDescent="0.25">
      <c r="A16" s="7" t="str">
        <f>'1. Lote, PP y SS'!A16</f>
        <v>Item 12</v>
      </c>
      <c r="B16" s="5"/>
      <c r="C16" s="5"/>
      <c r="D16" s="5"/>
      <c r="E16" s="5"/>
      <c r="F16" s="6"/>
      <c r="G16" s="43" t="str">
        <f t="shared" si="0"/>
        <v>No hay datos</v>
      </c>
      <c r="H16" s="43">
        <f t="shared" si="1"/>
        <v>0</v>
      </c>
      <c r="I16" s="5"/>
    </row>
    <row r="17" spans="1:9" x14ac:dyDescent="0.25">
      <c r="A17" s="7" t="str">
        <f>'1. Lote, PP y SS'!A17</f>
        <v>Item 13</v>
      </c>
      <c r="B17" s="5"/>
      <c r="C17" s="5"/>
      <c r="D17" s="5"/>
      <c r="E17" s="5"/>
      <c r="F17" s="6"/>
      <c r="G17" s="43" t="str">
        <f t="shared" si="0"/>
        <v>No hay datos</v>
      </c>
      <c r="H17" s="43">
        <f t="shared" si="1"/>
        <v>0</v>
      </c>
      <c r="I17" s="5"/>
    </row>
    <row r="18" spans="1:9" x14ac:dyDescent="0.25">
      <c r="A18" s="7" t="str">
        <f>'1. Lote, PP y SS'!A18</f>
        <v>Item 14</v>
      </c>
      <c r="B18" s="5"/>
      <c r="C18" s="5"/>
      <c r="D18" s="5"/>
      <c r="E18" s="5"/>
      <c r="F18" s="6"/>
      <c r="G18" s="43" t="str">
        <f t="shared" si="0"/>
        <v>No hay datos</v>
      </c>
      <c r="H18" s="43">
        <f t="shared" si="1"/>
        <v>0</v>
      </c>
      <c r="I18" s="5"/>
    </row>
    <row r="19" spans="1:9" x14ac:dyDescent="0.25">
      <c r="A19" s="7" t="str">
        <f>'1. Lote, PP y SS'!A19</f>
        <v>Item 15</v>
      </c>
      <c r="B19" s="5"/>
      <c r="C19" s="5"/>
      <c r="D19" s="5"/>
      <c r="E19" s="5"/>
      <c r="F19" s="6"/>
      <c r="G19" s="43" t="str">
        <f t="shared" si="0"/>
        <v>No hay datos</v>
      </c>
      <c r="H19" s="43">
        <f t="shared" si="1"/>
        <v>0</v>
      </c>
      <c r="I19" s="5"/>
    </row>
    <row r="20" spans="1:9" x14ac:dyDescent="0.25">
      <c r="A20" s="7" t="str">
        <f>'1. Lote, PP y SS'!A20</f>
        <v>Item 16</v>
      </c>
      <c r="B20" s="5"/>
      <c r="C20" s="5"/>
      <c r="D20" s="5"/>
      <c r="E20" s="5"/>
      <c r="F20" s="6"/>
      <c r="G20" s="43" t="str">
        <f t="shared" si="0"/>
        <v>No hay datos</v>
      </c>
      <c r="H20" s="43">
        <f t="shared" si="1"/>
        <v>0</v>
      </c>
      <c r="I20" s="5"/>
    </row>
    <row r="21" spans="1:9" x14ac:dyDescent="0.25">
      <c r="A21" s="7" t="str">
        <f>'1. Lote, PP y SS'!A21</f>
        <v>Item 17</v>
      </c>
      <c r="B21" s="5"/>
      <c r="C21" s="5"/>
      <c r="D21" s="5"/>
      <c r="E21" s="5"/>
      <c r="F21" s="6"/>
      <c r="G21" s="43" t="str">
        <f t="shared" si="0"/>
        <v>No hay datos</v>
      </c>
      <c r="H21" s="43">
        <f t="shared" si="1"/>
        <v>0</v>
      </c>
      <c r="I21" s="5"/>
    </row>
    <row r="22" spans="1:9" x14ac:dyDescent="0.25">
      <c r="A22" s="7" t="str">
        <f>'1. Lote, PP y SS'!A22</f>
        <v>Item 18</v>
      </c>
      <c r="B22" s="5"/>
      <c r="C22" s="5"/>
      <c r="D22" s="5"/>
      <c r="E22" s="5"/>
      <c r="F22" s="6"/>
      <c r="G22" s="43" t="str">
        <f t="shared" si="0"/>
        <v>No hay datos</v>
      </c>
      <c r="H22" s="43">
        <f t="shared" si="1"/>
        <v>0</v>
      </c>
      <c r="I22" s="5"/>
    </row>
    <row r="23" spans="1:9" x14ac:dyDescent="0.25">
      <c r="A23" s="7" t="str">
        <f>'1. Lote, PP y SS'!A23</f>
        <v>Item 19</v>
      </c>
      <c r="B23" s="5"/>
      <c r="C23" s="5"/>
      <c r="D23" s="5"/>
      <c r="E23" s="5"/>
      <c r="F23" s="6"/>
      <c r="G23" s="43" t="str">
        <f t="shared" si="0"/>
        <v>No hay datos</v>
      </c>
      <c r="H23" s="43">
        <f t="shared" si="1"/>
        <v>0</v>
      </c>
      <c r="I23" s="5"/>
    </row>
    <row r="24" spans="1:9" x14ac:dyDescent="0.25">
      <c r="A24" s="7" t="str">
        <f>'1. Lote, PP y SS'!A24</f>
        <v>Item 20</v>
      </c>
      <c r="B24" s="5"/>
      <c r="C24" s="5"/>
      <c r="D24" s="5"/>
      <c r="E24" s="5"/>
      <c r="F24" s="6"/>
      <c r="G24" s="43" t="str">
        <f t="shared" si="0"/>
        <v>No hay datos</v>
      </c>
      <c r="H24" s="43">
        <f t="shared" si="1"/>
        <v>0</v>
      </c>
      <c r="I24" s="5"/>
    </row>
    <row r="25" spans="1:9" x14ac:dyDescent="0.25">
      <c r="A25" s="7" t="str">
        <f>'1. Lote, PP y SS'!A25</f>
        <v>Item 21</v>
      </c>
      <c r="B25" s="5"/>
      <c r="C25" s="5"/>
      <c r="D25" s="5"/>
      <c r="E25" s="5"/>
      <c r="F25" s="6"/>
      <c r="G25" s="43" t="str">
        <f t="shared" si="0"/>
        <v>No hay datos</v>
      </c>
      <c r="H25" s="43">
        <f t="shared" si="1"/>
        <v>0</v>
      </c>
      <c r="I25" s="5"/>
    </row>
    <row r="26" spans="1:9" x14ac:dyDescent="0.25">
      <c r="A26" s="7" t="str">
        <f>'1. Lote, PP y SS'!A26</f>
        <v>Item 22</v>
      </c>
      <c r="B26" s="4"/>
      <c r="C26" s="4"/>
      <c r="D26" s="4"/>
      <c r="E26" s="4"/>
      <c r="F26" s="6"/>
      <c r="G26" s="43" t="str">
        <f t="shared" si="0"/>
        <v>No hay datos</v>
      </c>
      <c r="H26" s="43">
        <f t="shared" si="1"/>
        <v>0</v>
      </c>
      <c r="I26" s="3"/>
    </row>
    <row r="27" spans="1:9" x14ac:dyDescent="0.25">
      <c r="A27" s="7" t="str">
        <f>'1. Lote, PP y SS'!A27</f>
        <v>Item 23</v>
      </c>
      <c r="B27" s="4"/>
      <c r="C27" s="4"/>
      <c r="D27" s="4"/>
      <c r="E27" s="4"/>
      <c r="F27" s="6"/>
      <c r="G27" s="43" t="str">
        <f t="shared" si="0"/>
        <v>No hay datos</v>
      </c>
      <c r="H27" s="43">
        <f t="shared" si="1"/>
        <v>0</v>
      </c>
      <c r="I27" s="3"/>
    </row>
    <row r="28" spans="1:9" x14ac:dyDescent="0.25">
      <c r="A28" s="7" t="str">
        <f>'1. Lote, PP y SS'!A28</f>
        <v>Item 24</v>
      </c>
      <c r="B28" s="4"/>
      <c r="C28" s="4"/>
      <c r="D28" s="4"/>
      <c r="E28" s="4"/>
      <c r="F28" s="6"/>
      <c r="G28" s="43" t="str">
        <f t="shared" si="0"/>
        <v>No hay datos</v>
      </c>
      <c r="H28" s="43">
        <f t="shared" si="1"/>
        <v>0</v>
      </c>
      <c r="I28" s="3"/>
    </row>
    <row r="29" spans="1:9" x14ac:dyDescent="0.25">
      <c r="A29" s="7" t="str">
        <f>'1. Lote, PP y SS'!A29</f>
        <v>Item 25</v>
      </c>
      <c r="B29" s="3"/>
      <c r="C29" s="3"/>
      <c r="D29" s="3"/>
      <c r="E29" s="3"/>
      <c r="F29" s="6"/>
      <c r="G29" s="43" t="str">
        <f t="shared" si="0"/>
        <v>No hay datos</v>
      </c>
      <c r="H29" s="43">
        <f t="shared" si="1"/>
        <v>0</v>
      </c>
      <c r="I29" s="3"/>
    </row>
    <row r="30" spans="1:9" x14ac:dyDescent="0.25">
      <c r="A30" s="7" t="str">
        <f>'1. Lote, PP y SS'!A30</f>
        <v>Item 26</v>
      </c>
      <c r="B30" s="3"/>
      <c r="C30" s="3"/>
      <c r="D30" s="3"/>
      <c r="E30" s="3"/>
      <c r="F30" s="6"/>
      <c r="G30" s="43" t="str">
        <f t="shared" si="0"/>
        <v>No hay datos</v>
      </c>
      <c r="H30" s="43">
        <f t="shared" si="1"/>
        <v>0</v>
      </c>
      <c r="I30" s="3"/>
    </row>
    <row r="31" spans="1:9" x14ac:dyDescent="0.25">
      <c r="A31" s="7" t="str">
        <f>'1. Lote, PP y SS'!A31</f>
        <v>Item 27</v>
      </c>
      <c r="B31" s="3"/>
      <c r="C31" s="3"/>
      <c r="D31" s="3"/>
      <c r="E31" s="3"/>
      <c r="F31" s="6"/>
      <c r="G31" s="43" t="str">
        <f t="shared" si="0"/>
        <v>No hay datos</v>
      </c>
      <c r="H31" s="43">
        <f t="shared" si="1"/>
        <v>0</v>
      </c>
      <c r="I31" s="3"/>
    </row>
    <row r="32" spans="1:9" x14ac:dyDescent="0.25">
      <c r="A32" s="7" t="str">
        <f>'1. Lote, PP y SS'!A32</f>
        <v>Item 28</v>
      </c>
      <c r="F32" s="5"/>
      <c r="G32" s="43" t="str">
        <f t="shared" si="0"/>
        <v>No hay datos</v>
      </c>
      <c r="H32" s="43">
        <f t="shared" si="1"/>
        <v>0</v>
      </c>
      <c r="I32" s="3"/>
    </row>
    <row r="33" spans="1:8" x14ac:dyDescent="0.25">
      <c r="A33" s="7" t="str">
        <f>'1. Lote, PP y SS'!A33</f>
        <v>Item 29</v>
      </c>
      <c r="G33" s="43" t="str">
        <f t="shared" si="0"/>
        <v>No hay datos</v>
      </c>
      <c r="H33" s="43">
        <f t="shared" si="1"/>
        <v>0</v>
      </c>
    </row>
    <row r="34" spans="1:8" x14ac:dyDescent="0.25">
      <c r="A34" s="7" t="str">
        <f>'1. Lote, PP y SS'!A34</f>
        <v>Item 30</v>
      </c>
      <c r="G34" s="43" t="str">
        <f t="shared" si="0"/>
        <v>No hay datos</v>
      </c>
      <c r="H34" s="43">
        <f t="shared" si="1"/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workbookViewId="0">
      <pane ySplit="4" topLeftCell="A5" activePane="bottomLeft" state="frozen"/>
      <selection pane="bottomLeft" activeCell="C5" sqref="C5"/>
    </sheetView>
  </sheetViews>
  <sheetFormatPr baseColWidth="10" defaultRowHeight="15" x14ac:dyDescent="0.25"/>
  <cols>
    <col min="1" max="1" width="20.85546875" style="11" customWidth="1"/>
    <col min="2" max="2" width="17.42578125" style="1" customWidth="1"/>
    <col min="3" max="3" width="15.140625" customWidth="1"/>
    <col min="4" max="4" width="13.5703125" customWidth="1"/>
    <col min="5" max="5" width="13.28515625" customWidth="1"/>
    <col min="6" max="6" width="7.42578125" customWidth="1"/>
    <col min="7" max="7" width="11.140625" customWidth="1"/>
    <col min="8" max="30" width="8.85546875" customWidth="1"/>
  </cols>
  <sheetData>
    <row r="1" spans="1:30" s="68" customFormat="1" ht="20.25" customHeight="1" x14ac:dyDescent="0.25">
      <c r="B1" s="69" t="s">
        <v>37</v>
      </c>
      <c r="C1" s="69"/>
      <c r="D1" s="69"/>
      <c r="E1" s="69"/>
      <c r="G1" s="67" t="s">
        <v>58</v>
      </c>
      <c r="H1" s="67"/>
      <c r="I1" s="67"/>
      <c r="J1" s="67"/>
      <c r="K1" s="67"/>
      <c r="L1" s="67"/>
      <c r="M1" s="70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0" s="11" customFormat="1" x14ac:dyDescent="0.25">
      <c r="B2" s="16" t="s">
        <v>23</v>
      </c>
      <c r="C2" s="16" t="s">
        <v>5</v>
      </c>
      <c r="D2" s="16" t="s">
        <v>15</v>
      </c>
      <c r="E2" s="16" t="s">
        <v>16</v>
      </c>
      <c r="F2" s="13"/>
      <c r="G2" s="41" t="s">
        <v>51</v>
      </c>
      <c r="H2" s="13"/>
      <c r="I2" s="13"/>
      <c r="J2" s="13"/>
      <c r="K2" s="13"/>
      <c r="L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9"/>
      <c r="AB2" s="9"/>
    </row>
    <row r="3" spans="1:30" s="7" customFormat="1" x14ac:dyDescent="0.25">
      <c r="A3" s="2"/>
      <c r="B3" s="46" t="s">
        <v>18</v>
      </c>
      <c r="C3" s="46" t="s">
        <v>17</v>
      </c>
      <c r="D3" s="46" t="s">
        <v>17</v>
      </c>
      <c r="E3" s="46" t="s">
        <v>17</v>
      </c>
      <c r="F3" s="48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10"/>
      <c r="AB3" s="10"/>
    </row>
    <row r="4" spans="1:30" s="8" customFormat="1" ht="15.75" customHeight="1" x14ac:dyDescent="0.25">
      <c r="A4" s="45" t="s">
        <v>60</v>
      </c>
      <c r="B4" s="24" t="s">
        <v>20</v>
      </c>
      <c r="C4" s="24" t="s">
        <v>21</v>
      </c>
      <c r="D4" s="24" t="s">
        <v>22</v>
      </c>
      <c r="E4" s="24" t="s">
        <v>35</v>
      </c>
      <c r="F4" s="38" t="s">
        <v>19</v>
      </c>
      <c r="G4" s="15">
        <v>0</v>
      </c>
      <c r="H4" s="15">
        <v>1</v>
      </c>
      <c r="I4" s="15">
        <v>2</v>
      </c>
      <c r="J4" s="15">
        <v>3</v>
      </c>
      <c r="K4" s="15">
        <v>4</v>
      </c>
      <c r="L4" s="15">
        <v>5</v>
      </c>
      <c r="M4" s="15">
        <v>6</v>
      </c>
      <c r="N4" s="15">
        <v>7</v>
      </c>
      <c r="O4" s="15">
        <v>8</v>
      </c>
      <c r="P4" s="15">
        <v>9</v>
      </c>
      <c r="Q4" s="15">
        <v>10</v>
      </c>
      <c r="R4" s="15">
        <v>15</v>
      </c>
      <c r="S4" s="15">
        <v>20</v>
      </c>
      <c r="T4" s="15">
        <v>25</v>
      </c>
      <c r="U4" s="15">
        <v>30</v>
      </c>
      <c r="V4" s="15">
        <v>40</v>
      </c>
      <c r="W4" s="15">
        <v>50</v>
      </c>
      <c r="X4" s="15">
        <v>60</v>
      </c>
      <c r="Y4" s="15">
        <v>80</v>
      </c>
      <c r="Z4" s="15">
        <v>100</v>
      </c>
      <c r="AA4" s="15">
        <v>150</v>
      </c>
      <c r="AB4" s="15">
        <v>200</v>
      </c>
      <c r="AC4" s="15">
        <v>300</v>
      </c>
      <c r="AD4" s="15">
        <v>500</v>
      </c>
    </row>
    <row r="5" spans="1:30" x14ac:dyDescent="0.25">
      <c r="A5" s="11" t="str">
        <f>'1. Lote, PP y SS'!A5</f>
        <v>Ejemplo 1</v>
      </c>
      <c r="B5" s="54">
        <f>IF('1. Lote, PP y SS'!B5=0,"-",'1. Lote, PP y SS'!Q5)</f>
        <v>4</v>
      </c>
      <c r="C5" s="39">
        <f>IF(B5="-","-",('1. Lote, PP y SS'!I5+'1. Lote, PP y SS'!G5*'1. Lote, PP y SS'!J5)*(B5+('1. Lote, PP y SS'!M5/2)))</f>
        <v>750</v>
      </c>
      <c r="D5" s="40">
        <f>IF(B5="-","-",IF('1. Lote, PP y SS'!F5&gt;99.999,0,'1. Lote, PP y SS'!K5*('1. Lote, PP y SS'!B5/'1. Lote, PP y SS'!M5)*(1-(_xlfn.NORM.DIST('1. Lote, PP y SS'!Q5/'1. Lote, PP y SS'!D5+'1. Lote, PP y SS'!B5/365,'1. Lote, PP y SS'!B5/365,'1. Lote, PP y SS'!C5/365,TRUE))*(_xlfn.NORM.DIST('1. Lote, PP y SS'!Q5/('1. Lote, PP y SS'!B5/365)+'1. Lote, PP y SS'!D5,'1. Lote, PP y SS'!D5,'1. Lote, PP y SS'!E5,TRUE)))))</f>
        <v>9.4600494722717965</v>
      </c>
      <c r="E5" s="55">
        <f t="shared" ref="E5" si="0">IF(B5="-","-",C5+D5)</f>
        <v>759.46004947227175</v>
      </c>
      <c r="F5" s="1"/>
      <c r="G5" s="49">
        <f>IF('1. Lote, PP y SS'!$B5=0,"-",('1. Lote, PP y SS'!$I5+'1. Lote, PP y SS'!$G5*'1. Lote, PP y SS'!$J5)*(G$4+('1. Lote, PP y SS'!$M5/2))+'1. Lote, PP y SS'!$K5*('1. Lote, PP y SS'!$B5/'1. Lote, PP y SS'!$M5)*(1-(_xlfn.NORM.DIST(G$4/'1. Lote, PP y SS'!$D5+'1. Lote, PP y SS'!$B5/365,'1. Lote, PP y SS'!$B5/365,'1. Lote, PP y SS'!$C5/365,TRUE))*(_xlfn.NORM.DIST(G$4/('1. Lote, PP y SS'!$B5/365)+'1. Lote, PP y SS'!$D5,'1. Lote, PP y SS'!$D5,'1. Lote, PP y SS'!$E5,TRUE))))</f>
        <v>15513.283582089553</v>
      </c>
      <c r="H5" s="49">
        <f>IF('1. Lote, PP y SS'!$B5=0,"-",('1. Lote, PP y SS'!$I5+'1. Lote, PP y SS'!$G5*'1. Lote, PP y SS'!$J5)*(H$4+('1. Lote, PP y SS'!$M5/2))+'1. Lote, PP y SS'!$K5*('1. Lote, PP y SS'!$B5/'1. Lote, PP y SS'!$M5)*(1-(_xlfn.NORM.DIST(H$4/'1. Lote, PP y SS'!$D5+'1. Lote, PP y SS'!$B5/365,'1. Lote, PP y SS'!$B5/365,'1. Lote, PP y SS'!$C5/365,TRUE))*(_xlfn.NORM.DIST(H$4/('1. Lote, PP y SS'!$B5/365)+'1. Lote, PP y SS'!$D5,'1. Lote, PP y SS'!$D5,'1. Lote, PP y SS'!$E5,TRUE))))</f>
        <v>4825.0903641082105</v>
      </c>
      <c r="I5" s="49">
        <f>IF('1. Lote, PP y SS'!$B5=0,"-",('1. Lote, PP y SS'!$I5+'1. Lote, PP y SS'!$G5*'1. Lote, PP y SS'!$J5)*(I$4+('1. Lote, PP y SS'!$M5/2))+'1. Lote, PP y SS'!$K5*('1. Lote, PP y SS'!$B5/'1. Lote, PP y SS'!$M5)*(1-(_xlfn.NORM.DIST(I$4/'1. Lote, PP y SS'!$D5+'1. Lote, PP y SS'!$B5/365,'1. Lote, PP y SS'!$B5/365,'1. Lote, PP y SS'!$C5/365,TRUE))*(_xlfn.NORM.DIST(I$4/('1. Lote, PP y SS'!$B5/365)+'1. Lote, PP y SS'!$D5,'1. Lote, PP y SS'!$D5,'1. Lote, PP y SS'!$E5,TRUE))))</f>
        <v>1685.8946595210366</v>
      </c>
      <c r="J5" s="49">
        <f>IF('1. Lote, PP y SS'!$B5=0,"-",('1. Lote, PP y SS'!$I5+'1. Lote, PP y SS'!$G5*'1. Lote, PP y SS'!$J5)*(J$4+('1. Lote, PP y SS'!$M5/2))+'1. Lote, PP y SS'!$K5*('1. Lote, PP y SS'!$B5/'1. Lote, PP y SS'!$M5)*(1-(_xlfn.NORM.DIST(J$4/'1. Lote, PP y SS'!$D5+'1. Lote, PP y SS'!$B5/365,'1. Lote, PP y SS'!$B5/365,'1. Lote, PP y SS'!$C5/365,TRUE))*(_xlfn.NORM.DIST(J$4/('1. Lote, PP y SS'!$B5/365)+'1. Lote, PP y SS'!$D5,'1. Lote, PP y SS'!$D5,'1. Lote, PP y SS'!$E5,TRUE))))</f>
        <v>860.96976294754063</v>
      </c>
      <c r="K5" s="49">
        <f>IF('1. Lote, PP y SS'!$B5=0,"-",('1. Lote, PP y SS'!$I5+'1. Lote, PP y SS'!$G5*'1. Lote, PP y SS'!$J5)*(K$4+('1. Lote, PP y SS'!$M5/2))+'1. Lote, PP y SS'!$K5*('1. Lote, PP y SS'!$B5/'1. Lote, PP y SS'!$M5)*(1-(_xlfn.NORM.DIST(K$4/'1. Lote, PP y SS'!$D5+'1. Lote, PP y SS'!$B5/365,'1. Lote, PP y SS'!$B5/365,'1. Lote, PP y SS'!$C5/365,TRUE))*(_xlfn.NORM.DIST(K$4/('1. Lote, PP y SS'!$B5/365)+'1. Lote, PP y SS'!$D5,'1. Lote, PP y SS'!$D5,'1. Lote, PP y SS'!$E5,TRUE))))</f>
        <v>759.46004947227175</v>
      </c>
      <c r="L5" s="49">
        <f>IF('1. Lote, PP y SS'!$B5=0,"-",('1. Lote, PP y SS'!$I5+'1. Lote, PP y SS'!$G5*'1. Lote, PP y SS'!$J5)*(L$4+('1. Lote, PP y SS'!$M5/2))+'1. Lote, PP y SS'!$K5*('1. Lote, PP y SS'!$B5/'1. Lote, PP y SS'!$M5)*(1-(_xlfn.NORM.DIST(L$4/'1. Lote, PP y SS'!$D5+'1. Lote, PP y SS'!$B5/365,'1. Lote, PP y SS'!$B5/365,'1. Lote, PP y SS'!$C5/365,TRUE))*(_xlfn.NORM.DIST(L$4/('1. Lote, PP y SS'!$B5/365)+'1. Lote, PP y SS'!$D5,'1. Lote, PP y SS'!$D5,'1. Lote, PP y SS'!$E5,TRUE))))</f>
        <v>770.36060167600101</v>
      </c>
      <c r="M5" s="49">
        <f>IF('1. Lote, PP y SS'!$B5=0,"-",('1. Lote, PP y SS'!$I5+'1. Lote, PP y SS'!$G5*'1. Lote, PP y SS'!$J5)*(M$4+('1. Lote, PP y SS'!$M5/2))+'1. Lote, PP y SS'!$K5*('1. Lote, PP y SS'!$B5/'1. Lote, PP y SS'!$M5)*(1-(_xlfn.NORM.DIST(M$4/'1. Lote, PP y SS'!$D5+'1. Lote, PP y SS'!$B5/365,'1. Lote, PP y SS'!$B5/365,'1. Lote, PP y SS'!$C5/365,TRUE))*(_xlfn.NORM.DIST(M$4/('1. Lote, PP y SS'!$B5/365)+'1. Lote, PP y SS'!$D5,'1. Lote, PP y SS'!$D5,'1. Lote, PP y SS'!$E5,TRUE))))</f>
        <v>790.0071666266532</v>
      </c>
      <c r="N5" s="49">
        <f>IF('1. Lote, PP y SS'!$B5=0,"-",('1. Lote, PP y SS'!$I5+'1. Lote, PP y SS'!$G5*'1. Lote, PP y SS'!$J5)*(N$4+('1. Lote, PP y SS'!$M5/2))+'1. Lote, PP y SS'!$K5*('1. Lote, PP y SS'!$B5/'1. Lote, PP y SS'!$M5)*(1-(_xlfn.NORM.DIST(N$4/'1. Lote, PP y SS'!$D5+'1. Lote, PP y SS'!$B5/365,'1. Lote, PP y SS'!$B5/365,'1. Lote, PP y SS'!$C5/365,TRUE))*(_xlfn.NORM.DIST(N$4/('1. Lote, PP y SS'!$B5/365)+'1. Lote, PP y SS'!$D5,'1. Lote, PP y SS'!$D5,'1. Lote, PP y SS'!$E5,TRUE))))</f>
        <v>810.00007368196998</v>
      </c>
      <c r="O5" s="49">
        <f>IF('1. Lote, PP y SS'!$B5=0,"-",('1. Lote, PP y SS'!$I5+'1. Lote, PP y SS'!$G5*'1. Lote, PP y SS'!$J5)*(O$4+('1. Lote, PP y SS'!$M5/2))+'1. Lote, PP y SS'!$K5*('1. Lote, PP y SS'!$B5/'1. Lote, PP y SS'!$M5)*(1-(_xlfn.NORM.DIST(O$4/'1. Lote, PP y SS'!$D5+'1. Lote, PP y SS'!$B5/365,'1. Lote, PP y SS'!$B5/365,'1. Lote, PP y SS'!$C5/365,TRUE))*(_xlfn.NORM.DIST(O$4/('1. Lote, PP y SS'!$B5/365)+'1. Lote, PP y SS'!$D5,'1. Lote, PP y SS'!$D5,'1. Lote, PP y SS'!$E5,TRUE))))</f>
        <v>830.00000038983558</v>
      </c>
      <c r="P5" s="49">
        <f>IF('1. Lote, PP y SS'!$B5=0,"-",('1. Lote, PP y SS'!$I5+'1. Lote, PP y SS'!$G5*'1. Lote, PP y SS'!$J5)*(P$4+('1. Lote, PP y SS'!$M5/2))+'1. Lote, PP y SS'!$K5*('1. Lote, PP y SS'!$B5/'1. Lote, PP y SS'!$M5)*(1-(_xlfn.NORM.DIST(P$4/'1. Lote, PP y SS'!$D5+'1. Lote, PP y SS'!$B5/365,'1. Lote, PP y SS'!$B5/365,'1. Lote, PP y SS'!$C5/365,TRUE))*(_xlfn.NORM.DIST(P$4/('1. Lote, PP y SS'!$B5/365)+'1. Lote, PP y SS'!$D5,'1. Lote, PP y SS'!$D5,'1. Lote, PP y SS'!$E5,TRUE))))</f>
        <v>850.00000000105683</v>
      </c>
      <c r="Q5" s="49">
        <f>IF('1. Lote, PP y SS'!$B5=0,"-",('1. Lote, PP y SS'!$I5+'1. Lote, PP y SS'!$G5*'1. Lote, PP y SS'!$J5)*(Q$4+('1. Lote, PP y SS'!$M5/2))+'1. Lote, PP y SS'!$K5*('1. Lote, PP y SS'!$B5/'1. Lote, PP y SS'!$M5)*(1-(_xlfn.NORM.DIST(Q$4/'1. Lote, PP y SS'!$D5+'1. Lote, PP y SS'!$B5/365,'1. Lote, PP y SS'!$B5/365,'1. Lote, PP y SS'!$C5/365,TRUE))*(_xlfn.NORM.DIST(Q$4/('1. Lote, PP y SS'!$B5/365)+'1. Lote, PP y SS'!$D5,'1. Lote, PP y SS'!$D5,'1. Lote, PP y SS'!$E5,TRUE))))</f>
        <v>870.00000000000216</v>
      </c>
      <c r="R5" s="49">
        <f>IF('1. Lote, PP y SS'!$B5=0,"-",('1. Lote, PP y SS'!$I5+'1. Lote, PP y SS'!$G5*'1. Lote, PP y SS'!$J5)*(R$4+('1. Lote, PP y SS'!$M5/2))+'1. Lote, PP y SS'!$K5*('1. Lote, PP y SS'!$B5/'1. Lote, PP y SS'!$M5)*(1-(_xlfn.NORM.DIST(R$4/'1. Lote, PP y SS'!$D5+'1. Lote, PP y SS'!$B5/365,'1. Lote, PP y SS'!$B5/365,'1. Lote, PP y SS'!$C5/365,TRUE))*(_xlfn.NORM.DIST(R$4/('1. Lote, PP y SS'!$B5/365)+'1. Lote, PP y SS'!$D5,'1. Lote, PP y SS'!$D5,'1. Lote, PP y SS'!$E5,TRUE))))</f>
        <v>970</v>
      </c>
      <c r="S5" s="49">
        <f>IF('1. Lote, PP y SS'!$B5=0,"-",('1. Lote, PP y SS'!$I5+'1. Lote, PP y SS'!$G5*'1. Lote, PP y SS'!$J5)*(S$4+('1. Lote, PP y SS'!$M5/2))+'1. Lote, PP y SS'!$K5*('1. Lote, PP y SS'!$B5/'1. Lote, PP y SS'!$M5)*(1-(_xlfn.NORM.DIST(S$4/'1. Lote, PP y SS'!$D5+'1. Lote, PP y SS'!$B5/365,'1. Lote, PP y SS'!$B5/365,'1. Lote, PP y SS'!$C5/365,TRUE))*(_xlfn.NORM.DIST(S$4/('1. Lote, PP y SS'!$B5/365)+'1. Lote, PP y SS'!$D5,'1. Lote, PP y SS'!$D5,'1. Lote, PP y SS'!$E5,TRUE))))</f>
        <v>1070</v>
      </c>
      <c r="T5" s="49">
        <f>IF('1. Lote, PP y SS'!$B5=0,"-",('1. Lote, PP y SS'!$I5+'1. Lote, PP y SS'!$G5*'1. Lote, PP y SS'!$J5)*(T$4+('1. Lote, PP y SS'!$M5/2))+'1. Lote, PP y SS'!$K5*('1. Lote, PP y SS'!$B5/'1. Lote, PP y SS'!$M5)*(1-(_xlfn.NORM.DIST(T$4/'1. Lote, PP y SS'!$D5+'1. Lote, PP y SS'!$B5/365,'1. Lote, PP y SS'!$B5/365,'1. Lote, PP y SS'!$C5/365,TRUE))*(_xlfn.NORM.DIST(T$4/('1. Lote, PP y SS'!$B5/365)+'1. Lote, PP y SS'!$D5,'1. Lote, PP y SS'!$D5,'1. Lote, PP y SS'!$E5,TRUE))))</f>
        <v>1170</v>
      </c>
      <c r="U5" s="49">
        <f>IF('1. Lote, PP y SS'!$B5=0,"-",('1. Lote, PP y SS'!$I5+'1. Lote, PP y SS'!$G5*'1. Lote, PP y SS'!$J5)*(U$4+('1. Lote, PP y SS'!$M5/2))+'1. Lote, PP y SS'!$K5*('1. Lote, PP y SS'!$B5/'1. Lote, PP y SS'!$M5)*(1-(_xlfn.NORM.DIST(U$4/'1. Lote, PP y SS'!$D5+'1. Lote, PP y SS'!$B5/365,'1. Lote, PP y SS'!$B5/365,'1. Lote, PP y SS'!$C5/365,TRUE))*(_xlfn.NORM.DIST(U$4/('1. Lote, PP y SS'!$B5/365)+'1. Lote, PP y SS'!$D5,'1. Lote, PP y SS'!$D5,'1. Lote, PP y SS'!$E5,TRUE))))</f>
        <v>1270</v>
      </c>
      <c r="V5" s="49">
        <f>IF('1. Lote, PP y SS'!$B5=0,"-",('1. Lote, PP y SS'!$I5+'1. Lote, PP y SS'!$G5*'1. Lote, PP y SS'!$J5)*(V$4+('1. Lote, PP y SS'!$M5/2))+'1. Lote, PP y SS'!$K5*('1. Lote, PP y SS'!$B5/'1. Lote, PP y SS'!$M5)*(1-(_xlfn.NORM.DIST(V$4/'1. Lote, PP y SS'!$D5+'1. Lote, PP y SS'!$B5/365,'1. Lote, PP y SS'!$B5/365,'1. Lote, PP y SS'!$C5/365,TRUE))*(_xlfn.NORM.DIST(V$4/('1. Lote, PP y SS'!$B5/365)+'1. Lote, PP y SS'!$D5,'1. Lote, PP y SS'!$D5,'1. Lote, PP y SS'!$E5,TRUE))))</f>
        <v>1470</v>
      </c>
      <c r="W5" s="49">
        <f>IF('1. Lote, PP y SS'!$B5=0,"-",('1. Lote, PP y SS'!$I5+'1. Lote, PP y SS'!$G5*'1. Lote, PP y SS'!$J5)*(W$4+('1. Lote, PP y SS'!$M5/2))+'1. Lote, PP y SS'!$K5*('1. Lote, PP y SS'!$B5/'1. Lote, PP y SS'!$M5)*(1-(_xlfn.NORM.DIST(W$4/'1. Lote, PP y SS'!$D5+'1. Lote, PP y SS'!$B5/365,'1. Lote, PP y SS'!$B5/365,'1. Lote, PP y SS'!$C5/365,TRUE))*(_xlfn.NORM.DIST(W$4/('1. Lote, PP y SS'!$B5/365)+'1. Lote, PP y SS'!$D5,'1. Lote, PP y SS'!$D5,'1. Lote, PP y SS'!$E5,TRUE))))</f>
        <v>1670</v>
      </c>
      <c r="X5" s="49">
        <f>IF('1. Lote, PP y SS'!$B5=0,"-",('1. Lote, PP y SS'!$I5+'1. Lote, PP y SS'!$G5*'1. Lote, PP y SS'!$J5)*(X$4+('1. Lote, PP y SS'!$M5/2))+'1. Lote, PP y SS'!$K5*('1. Lote, PP y SS'!$B5/'1. Lote, PP y SS'!$M5)*(1-(_xlfn.NORM.DIST(X$4/'1. Lote, PP y SS'!$D5+'1. Lote, PP y SS'!$B5/365,'1. Lote, PP y SS'!$B5/365,'1. Lote, PP y SS'!$C5/365,TRUE))*(_xlfn.NORM.DIST(X$4/('1. Lote, PP y SS'!$B5/365)+'1. Lote, PP y SS'!$D5,'1. Lote, PP y SS'!$D5,'1. Lote, PP y SS'!$E5,TRUE))))</f>
        <v>1870</v>
      </c>
      <c r="Y5" s="49">
        <f>IF('1. Lote, PP y SS'!$B5=0,"-",('1. Lote, PP y SS'!$I5+'1. Lote, PP y SS'!$G5*'1. Lote, PP y SS'!$J5)*(Y$4+('1. Lote, PP y SS'!$M5/2))+'1. Lote, PP y SS'!$K5*('1. Lote, PP y SS'!$B5/'1. Lote, PP y SS'!$M5)*(1-(_xlfn.NORM.DIST(Y$4/'1. Lote, PP y SS'!$D5+'1. Lote, PP y SS'!$B5/365,'1. Lote, PP y SS'!$B5/365,'1. Lote, PP y SS'!$C5/365,TRUE))*(_xlfn.NORM.DIST(Y$4/('1. Lote, PP y SS'!$B5/365)+'1. Lote, PP y SS'!$D5,'1. Lote, PP y SS'!$D5,'1. Lote, PP y SS'!$E5,TRUE))))</f>
        <v>2270</v>
      </c>
      <c r="Z5" s="49">
        <f>IF('1. Lote, PP y SS'!$B5=0,"-",('1. Lote, PP y SS'!$I5+'1. Lote, PP y SS'!$G5*'1. Lote, PP y SS'!$J5)*(Z$4+('1. Lote, PP y SS'!$M5/2))+'1. Lote, PP y SS'!$K5*('1. Lote, PP y SS'!$B5/'1. Lote, PP y SS'!$M5)*(1-(_xlfn.NORM.DIST(Z$4/'1. Lote, PP y SS'!$D5+'1. Lote, PP y SS'!$B5/365,'1. Lote, PP y SS'!$B5/365,'1. Lote, PP y SS'!$C5/365,TRUE))*(_xlfn.NORM.DIST(Z$4/('1. Lote, PP y SS'!$B5/365)+'1. Lote, PP y SS'!$D5,'1. Lote, PP y SS'!$D5,'1. Lote, PP y SS'!$E5,TRUE))))</f>
        <v>2670</v>
      </c>
      <c r="AA5" s="49">
        <f>IF('1. Lote, PP y SS'!$B5=0,"-",('1. Lote, PP y SS'!$I5+'1. Lote, PP y SS'!$G5*'1. Lote, PP y SS'!$J5)*(AA$4+('1. Lote, PP y SS'!$M5/2))+'1. Lote, PP y SS'!$K5*('1. Lote, PP y SS'!$B5/'1. Lote, PP y SS'!$M5)*(1-(_xlfn.NORM.DIST(AA$4/'1. Lote, PP y SS'!$D5+'1. Lote, PP y SS'!$B5/365,'1. Lote, PP y SS'!$B5/365,'1. Lote, PP y SS'!$C5/365,TRUE))*(_xlfn.NORM.DIST(AA$4/('1. Lote, PP y SS'!$B5/365)+'1. Lote, PP y SS'!$D5,'1. Lote, PP y SS'!$D5,'1. Lote, PP y SS'!$E5,TRUE))))</f>
        <v>3670</v>
      </c>
      <c r="AB5" s="49">
        <f>IF('1. Lote, PP y SS'!$B5=0,"-",('1. Lote, PP y SS'!$I5+'1. Lote, PP y SS'!$G5*'1. Lote, PP y SS'!$J5)*(AB$4+('1. Lote, PP y SS'!$M5/2))+'1. Lote, PP y SS'!$K5*('1. Lote, PP y SS'!$B5/'1. Lote, PP y SS'!$M5)*(1-(_xlfn.NORM.DIST(AB$4/'1. Lote, PP y SS'!$D5+'1. Lote, PP y SS'!$B5/365,'1. Lote, PP y SS'!$B5/365,'1. Lote, PP y SS'!$C5/365,TRUE))*(_xlfn.NORM.DIST(AB$4/('1. Lote, PP y SS'!$B5/365)+'1. Lote, PP y SS'!$D5,'1. Lote, PP y SS'!$D5,'1. Lote, PP y SS'!$E5,TRUE))))</f>
        <v>4670</v>
      </c>
      <c r="AC5" s="49">
        <f>IF('1. Lote, PP y SS'!$B5=0,"-",('1. Lote, PP y SS'!$I5+'1. Lote, PP y SS'!$G5*'1. Lote, PP y SS'!$J5)*(AC$4+('1. Lote, PP y SS'!$M5/2))+'1. Lote, PP y SS'!$K5*('1. Lote, PP y SS'!$B5/'1. Lote, PP y SS'!$M5)*(1-(_xlfn.NORM.DIST(AC$4/'1. Lote, PP y SS'!$D5+'1. Lote, PP y SS'!$B5/365,'1. Lote, PP y SS'!$B5/365,'1. Lote, PP y SS'!$C5/365,TRUE))*(_xlfn.NORM.DIST(AC$4/('1. Lote, PP y SS'!$B5/365)+'1. Lote, PP y SS'!$D5,'1. Lote, PP y SS'!$D5,'1. Lote, PP y SS'!$E5,TRUE))))</f>
        <v>6670</v>
      </c>
      <c r="AD5" s="49">
        <f>IF('1. Lote, PP y SS'!$B5=0,"-",('1. Lote, PP y SS'!$I5+'1. Lote, PP y SS'!$G5*'1. Lote, PP y SS'!$J5)*(AD$4+('1. Lote, PP y SS'!$M5/2))+'1. Lote, PP y SS'!$K5*('1. Lote, PP y SS'!$B5/'1. Lote, PP y SS'!$M5)*(1-(_xlfn.NORM.DIST(AD$4/'1. Lote, PP y SS'!$D5+'1. Lote, PP y SS'!$B5/365,'1. Lote, PP y SS'!$B5/365,'1. Lote, PP y SS'!$C5/365,TRUE))*(_xlfn.NORM.DIST(AD$4/('1. Lote, PP y SS'!$B5/365)+'1. Lote, PP y SS'!$D5,'1. Lote, PP y SS'!$D5,'1. Lote, PP y SS'!$E5,TRUE))))</f>
        <v>10670</v>
      </c>
    </row>
    <row r="6" spans="1:30" x14ac:dyDescent="0.25">
      <c r="A6" s="11" t="str">
        <f>'1. Lote, PP y SS'!A6</f>
        <v>Ejemplo 2</v>
      </c>
      <c r="B6" s="54">
        <f>IF('1. Lote, PP y SS'!B6=0,"-",'1. Lote, PP y SS'!Q6)</f>
        <v>2</v>
      </c>
      <c r="C6" s="39">
        <f>IF(B6="-","-",('1. Lote, PP y SS'!I6+'1. Lote, PP y SS'!G6*'1. Lote, PP y SS'!J6)*(B6+('1. Lote, PP y SS'!M6/2)))</f>
        <v>437.58000000000004</v>
      </c>
      <c r="D6" s="40">
        <f>IF(B6="-","-",IF('1. Lote, PP y SS'!F6&gt;99.999,0,'1. Lote, PP y SS'!K6*('1. Lote, PP y SS'!B6/'1. Lote, PP y SS'!M6)*(1-(_xlfn.NORM.DIST('1. Lote, PP y SS'!Q6/'1. Lote, PP y SS'!D6+'1. Lote, PP y SS'!B6/365,'1. Lote, PP y SS'!B6/365,'1. Lote, PP y SS'!C6/365,TRUE))*(_xlfn.NORM.DIST('1. Lote, PP y SS'!Q6/('1. Lote, PP y SS'!B6/365)+'1. Lote, PP y SS'!D6,'1. Lote, PP y SS'!D6,'1. Lote, PP y SS'!E6,TRUE)))))</f>
        <v>1.8401652991332522</v>
      </c>
      <c r="E6" s="55">
        <f t="shared" ref="E6:E34" si="1">IF(B6="-","-",C6+D6)</f>
        <v>439.42016529913332</v>
      </c>
      <c r="F6" s="1"/>
      <c r="G6" s="49">
        <f>IF('1. Lote, PP y SS'!$B6=0,"-",('1. Lote, PP y SS'!$I6+'1. Lote, PP y SS'!$G6*'1. Lote, PP y SS'!$J6)*(G$4+('1. Lote, PP y SS'!$M6/2))+'1. Lote, PP y SS'!$K6*('1. Lote, PP y SS'!$B6/'1. Lote, PP y SS'!$M6)*(1-(_xlfn.NORM.DIST(G$4/'1. Lote, PP y SS'!$D6+'1. Lote, PP y SS'!$B6/365,'1. Lote, PP y SS'!$B6/365,'1. Lote, PP y SS'!$C6/365,TRUE))*(_xlfn.NORM.DIST(G$4/('1. Lote, PP y SS'!$B6/365)+'1. Lote, PP y SS'!$D6,'1. Lote, PP y SS'!$D6,'1. Lote, PP y SS'!$E6,TRUE))))</f>
        <v>1451.6742857142858</v>
      </c>
      <c r="H6" s="49">
        <f>IF('1. Lote, PP y SS'!$B6=0,"-",('1. Lote, PP y SS'!$I6+'1. Lote, PP y SS'!$G6*'1. Lote, PP y SS'!$J6)*(H$4+('1. Lote, PP y SS'!$M6/2))+'1. Lote, PP y SS'!$K6*('1. Lote, PP y SS'!$B6/'1. Lote, PP y SS'!$M6)*(1-(_xlfn.NORM.DIST(H$4/'1. Lote, PP y SS'!$D6+'1. Lote, PP y SS'!$B6/365,'1. Lote, PP y SS'!$B6/365,'1. Lote, PP y SS'!$C6/365,TRUE))*(_xlfn.NORM.DIST(H$4/('1. Lote, PP y SS'!$B6/365)+'1. Lote, PP y SS'!$D6,'1. Lote, PP y SS'!$D6,'1. Lote, PP y SS'!$E6,TRUE))))</f>
        <v>458.37023255279797</v>
      </c>
      <c r="I6" s="49">
        <f>IF('1. Lote, PP y SS'!$B6=0,"-",('1. Lote, PP y SS'!$I6+'1. Lote, PP y SS'!$G6*'1. Lote, PP y SS'!$J6)*(I$4+('1. Lote, PP y SS'!$M6/2))+'1. Lote, PP y SS'!$K6*('1. Lote, PP y SS'!$B6/'1. Lote, PP y SS'!$M6)*(1-(_xlfn.NORM.DIST(I$4/'1. Lote, PP y SS'!$D6+'1. Lote, PP y SS'!$B6/365,'1. Lote, PP y SS'!$B6/365,'1. Lote, PP y SS'!$C6/365,TRUE))*(_xlfn.NORM.DIST(I$4/('1. Lote, PP y SS'!$B6/365)+'1. Lote, PP y SS'!$D6,'1. Lote, PP y SS'!$D6,'1. Lote, PP y SS'!$E6,TRUE))))</f>
        <v>439.42016529913332</v>
      </c>
      <c r="J6" s="49">
        <f>IF('1. Lote, PP y SS'!$B6=0,"-",('1. Lote, PP y SS'!$I6+'1. Lote, PP y SS'!$G6*'1. Lote, PP y SS'!$J6)*(J$4+('1. Lote, PP y SS'!$M6/2))+'1. Lote, PP y SS'!$K6*('1. Lote, PP y SS'!$B6/'1. Lote, PP y SS'!$M6)*(1-(_xlfn.NORM.DIST(J$4/'1. Lote, PP y SS'!$D6+'1. Lote, PP y SS'!$B6/365,'1. Lote, PP y SS'!$B6/365,'1. Lote, PP y SS'!$C6/365,TRUE))*(_xlfn.NORM.DIST(J$4/('1. Lote, PP y SS'!$B6/365)+'1. Lote, PP y SS'!$D6,'1. Lote, PP y SS'!$D6,'1. Lote, PP y SS'!$E6,TRUE))))</f>
        <v>517.14395358303784</v>
      </c>
      <c r="K6" s="49">
        <f>IF('1. Lote, PP y SS'!$B6=0,"-",('1. Lote, PP y SS'!$I6+'1. Lote, PP y SS'!$G6*'1. Lote, PP y SS'!$J6)*(K$4+('1. Lote, PP y SS'!$M6/2))+'1. Lote, PP y SS'!$K6*('1. Lote, PP y SS'!$B6/'1. Lote, PP y SS'!$M6)*(1-(_xlfn.NORM.DIST(K$4/'1. Lote, PP y SS'!$D6+'1. Lote, PP y SS'!$B6/365,'1. Lote, PP y SS'!$B6/365,'1. Lote, PP y SS'!$C6/365,TRUE))*(_xlfn.NORM.DIST(K$4/('1. Lote, PP y SS'!$B6/365)+'1. Lote, PP y SS'!$D6,'1. Lote, PP y SS'!$D6,'1. Lote, PP y SS'!$E6,TRUE))))</f>
        <v>596.7000009206547</v>
      </c>
      <c r="L6" s="49">
        <f>IF('1. Lote, PP y SS'!$B6=0,"-",('1. Lote, PP y SS'!$I6+'1. Lote, PP y SS'!$G6*'1. Lote, PP y SS'!$J6)*(L$4+('1. Lote, PP y SS'!$M6/2))+'1. Lote, PP y SS'!$K6*('1. Lote, PP y SS'!$B6/'1. Lote, PP y SS'!$M6)*(1-(_xlfn.NORM.DIST(L$4/'1. Lote, PP y SS'!$D6+'1. Lote, PP y SS'!$B6/365,'1. Lote, PP y SS'!$B6/365,'1. Lote, PP y SS'!$C6/365,TRUE))*(_xlfn.NORM.DIST(L$4/('1. Lote, PP y SS'!$B6/365)+'1. Lote, PP y SS'!$D6,'1. Lote, PP y SS'!$D6,'1. Lote, PP y SS'!$E6,TRUE))))</f>
        <v>676.26000000002239</v>
      </c>
      <c r="M6" s="49">
        <f>IF('1. Lote, PP y SS'!$B6=0,"-",('1. Lote, PP y SS'!$I6+'1. Lote, PP y SS'!$G6*'1. Lote, PP y SS'!$J6)*(M$4+('1. Lote, PP y SS'!$M6/2))+'1. Lote, PP y SS'!$K6*('1. Lote, PP y SS'!$B6/'1. Lote, PP y SS'!$M6)*(1-(_xlfn.NORM.DIST(M$4/'1. Lote, PP y SS'!$D6+'1. Lote, PP y SS'!$B6/365,'1. Lote, PP y SS'!$B6/365,'1. Lote, PP y SS'!$C6/365,TRUE))*(_xlfn.NORM.DIST(M$4/('1. Lote, PP y SS'!$B6/365)+'1. Lote, PP y SS'!$D6,'1. Lote, PP y SS'!$D6,'1. Lote, PP y SS'!$E6,TRUE))))</f>
        <v>755.82</v>
      </c>
      <c r="N6" s="49">
        <f>IF('1. Lote, PP y SS'!$B6=0,"-",('1. Lote, PP y SS'!$I6+'1. Lote, PP y SS'!$G6*'1. Lote, PP y SS'!$J6)*(N$4+('1. Lote, PP y SS'!$M6/2))+'1. Lote, PP y SS'!$K6*('1. Lote, PP y SS'!$B6/'1. Lote, PP y SS'!$M6)*(1-(_xlfn.NORM.DIST(N$4/'1. Lote, PP y SS'!$D6+'1. Lote, PP y SS'!$B6/365,'1. Lote, PP y SS'!$B6/365,'1. Lote, PP y SS'!$C6/365,TRUE))*(_xlfn.NORM.DIST(N$4/('1. Lote, PP y SS'!$B6/365)+'1. Lote, PP y SS'!$D6,'1. Lote, PP y SS'!$D6,'1. Lote, PP y SS'!$E6,TRUE))))</f>
        <v>835.38</v>
      </c>
      <c r="O6" s="49">
        <f>IF('1. Lote, PP y SS'!$B6=0,"-",('1. Lote, PP y SS'!$I6+'1. Lote, PP y SS'!$G6*'1. Lote, PP y SS'!$J6)*(O$4+('1. Lote, PP y SS'!$M6/2))+'1. Lote, PP y SS'!$K6*('1. Lote, PP y SS'!$B6/'1. Lote, PP y SS'!$M6)*(1-(_xlfn.NORM.DIST(O$4/'1. Lote, PP y SS'!$D6+'1. Lote, PP y SS'!$B6/365,'1. Lote, PP y SS'!$B6/365,'1. Lote, PP y SS'!$C6/365,TRUE))*(_xlfn.NORM.DIST(O$4/('1. Lote, PP y SS'!$B6/365)+'1. Lote, PP y SS'!$D6,'1. Lote, PP y SS'!$D6,'1. Lote, PP y SS'!$E6,TRUE))))</f>
        <v>914.94</v>
      </c>
      <c r="P6" s="49">
        <f>IF('1. Lote, PP y SS'!$B6=0,"-",('1. Lote, PP y SS'!$I6+'1. Lote, PP y SS'!$G6*'1. Lote, PP y SS'!$J6)*(P$4+('1. Lote, PP y SS'!$M6/2))+'1. Lote, PP y SS'!$K6*('1. Lote, PP y SS'!$B6/'1. Lote, PP y SS'!$M6)*(1-(_xlfn.NORM.DIST(P$4/'1. Lote, PP y SS'!$D6+'1. Lote, PP y SS'!$B6/365,'1. Lote, PP y SS'!$B6/365,'1. Lote, PP y SS'!$C6/365,TRUE))*(_xlfn.NORM.DIST(P$4/('1. Lote, PP y SS'!$B6/365)+'1. Lote, PP y SS'!$D6,'1. Lote, PP y SS'!$D6,'1. Lote, PP y SS'!$E6,TRUE))))</f>
        <v>994.5</v>
      </c>
      <c r="Q6" s="49">
        <f>IF('1. Lote, PP y SS'!$B6=0,"-",('1. Lote, PP y SS'!$I6+'1. Lote, PP y SS'!$G6*'1. Lote, PP y SS'!$J6)*(Q$4+('1. Lote, PP y SS'!$M6/2))+'1. Lote, PP y SS'!$K6*('1. Lote, PP y SS'!$B6/'1. Lote, PP y SS'!$M6)*(1-(_xlfn.NORM.DIST(Q$4/'1. Lote, PP y SS'!$D6+'1. Lote, PP y SS'!$B6/365,'1. Lote, PP y SS'!$B6/365,'1. Lote, PP y SS'!$C6/365,TRUE))*(_xlfn.NORM.DIST(Q$4/('1. Lote, PP y SS'!$B6/365)+'1. Lote, PP y SS'!$D6,'1. Lote, PP y SS'!$D6,'1. Lote, PP y SS'!$E6,TRUE))))</f>
        <v>1074.06</v>
      </c>
      <c r="R6" s="49">
        <f>IF('1. Lote, PP y SS'!$B6=0,"-",('1. Lote, PP y SS'!$I6+'1. Lote, PP y SS'!$G6*'1. Lote, PP y SS'!$J6)*(R$4+('1. Lote, PP y SS'!$M6/2))+'1. Lote, PP y SS'!$K6*('1. Lote, PP y SS'!$B6/'1. Lote, PP y SS'!$M6)*(1-(_xlfn.NORM.DIST(R$4/'1. Lote, PP y SS'!$D6+'1. Lote, PP y SS'!$B6/365,'1. Lote, PP y SS'!$B6/365,'1. Lote, PP y SS'!$C6/365,TRUE))*(_xlfn.NORM.DIST(R$4/('1. Lote, PP y SS'!$B6/365)+'1. Lote, PP y SS'!$D6,'1. Lote, PP y SS'!$D6,'1. Lote, PP y SS'!$E6,TRUE))))</f>
        <v>1471.8600000000001</v>
      </c>
      <c r="S6" s="49">
        <f>IF('1. Lote, PP y SS'!$B6=0,"-",('1. Lote, PP y SS'!$I6+'1. Lote, PP y SS'!$G6*'1. Lote, PP y SS'!$J6)*(S$4+('1. Lote, PP y SS'!$M6/2))+'1. Lote, PP y SS'!$K6*('1. Lote, PP y SS'!$B6/'1. Lote, PP y SS'!$M6)*(1-(_xlfn.NORM.DIST(S$4/'1. Lote, PP y SS'!$D6+'1. Lote, PP y SS'!$B6/365,'1. Lote, PP y SS'!$B6/365,'1. Lote, PP y SS'!$C6/365,TRUE))*(_xlfn.NORM.DIST(S$4/('1. Lote, PP y SS'!$B6/365)+'1. Lote, PP y SS'!$D6,'1. Lote, PP y SS'!$D6,'1. Lote, PP y SS'!$E6,TRUE))))</f>
        <v>1869.66</v>
      </c>
      <c r="T6" s="49">
        <f>IF('1. Lote, PP y SS'!$B6=0,"-",('1. Lote, PP y SS'!$I6+'1. Lote, PP y SS'!$G6*'1. Lote, PP y SS'!$J6)*(T$4+('1. Lote, PP y SS'!$M6/2))+'1. Lote, PP y SS'!$K6*('1. Lote, PP y SS'!$B6/'1. Lote, PP y SS'!$M6)*(1-(_xlfn.NORM.DIST(T$4/'1. Lote, PP y SS'!$D6+'1. Lote, PP y SS'!$B6/365,'1. Lote, PP y SS'!$B6/365,'1. Lote, PP y SS'!$C6/365,TRUE))*(_xlfn.NORM.DIST(T$4/('1. Lote, PP y SS'!$B6/365)+'1. Lote, PP y SS'!$D6,'1. Lote, PP y SS'!$D6,'1. Lote, PP y SS'!$E6,TRUE))))</f>
        <v>2267.46</v>
      </c>
      <c r="U6" s="49">
        <f>IF('1. Lote, PP y SS'!$B6=0,"-",('1. Lote, PP y SS'!$I6+'1. Lote, PP y SS'!$G6*'1. Lote, PP y SS'!$J6)*(U$4+('1. Lote, PP y SS'!$M6/2))+'1. Lote, PP y SS'!$K6*('1. Lote, PP y SS'!$B6/'1. Lote, PP y SS'!$M6)*(1-(_xlfn.NORM.DIST(U$4/'1. Lote, PP y SS'!$D6+'1. Lote, PP y SS'!$B6/365,'1. Lote, PP y SS'!$B6/365,'1. Lote, PP y SS'!$C6/365,TRUE))*(_xlfn.NORM.DIST(U$4/('1. Lote, PP y SS'!$B6/365)+'1. Lote, PP y SS'!$D6,'1. Lote, PP y SS'!$D6,'1. Lote, PP y SS'!$E6,TRUE))))</f>
        <v>2665.26</v>
      </c>
      <c r="V6" s="49">
        <f>IF('1. Lote, PP y SS'!$B6=0,"-",('1. Lote, PP y SS'!$I6+'1. Lote, PP y SS'!$G6*'1. Lote, PP y SS'!$J6)*(V$4+('1. Lote, PP y SS'!$M6/2))+'1. Lote, PP y SS'!$K6*('1. Lote, PP y SS'!$B6/'1. Lote, PP y SS'!$M6)*(1-(_xlfn.NORM.DIST(V$4/'1. Lote, PP y SS'!$D6+'1. Lote, PP y SS'!$B6/365,'1. Lote, PP y SS'!$B6/365,'1. Lote, PP y SS'!$C6/365,TRUE))*(_xlfn.NORM.DIST(V$4/('1. Lote, PP y SS'!$B6/365)+'1. Lote, PP y SS'!$D6,'1. Lote, PP y SS'!$D6,'1. Lote, PP y SS'!$E6,TRUE))))</f>
        <v>3460.86</v>
      </c>
      <c r="W6" s="49">
        <f>IF('1. Lote, PP y SS'!$B6=0,"-",('1. Lote, PP y SS'!$I6+'1. Lote, PP y SS'!$G6*'1. Lote, PP y SS'!$J6)*(W$4+('1. Lote, PP y SS'!$M6/2))+'1. Lote, PP y SS'!$K6*('1. Lote, PP y SS'!$B6/'1. Lote, PP y SS'!$M6)*(1-(_xlfn.NORM.DIST(W$4/'1. Lote, PP y SS'!$D6+'1. Lote, PP y SS'!$B6/365,'1. Lote, PP y SS'!$B6/365,'1. Lote, PP y SS'!$C6/365,TRUE))*(_xlfn.NORM.DIST(W$4/('1. Lote, PP y SS'!$B6/365)+'1. Lote, PP y SS'!$D6,'1. Lote, PP y SS'!$D6,'1. Lote, PP y SS'!$E6,TRUE))))</f>
        <v>4256.46</v>
      </c>
      <c r="X6" s="49">
        <f>IF('1. Lote, PP y SS'!$B6=0,"-",('1. Lote, PP y SS'!$I6+'1. Lote, PP y SS'!$G6*'1. Lote, PP y SS'!$J6)*(X$4+('1. Lote, PP y SS'!$M6/2))+'1. Lote, PP y SS'!$K6*('1. Lote, PP y SS'!$B6/'1. Lote, PP y SS'!$M6)*(1-(_xlfn.NORM.DIST(X$4/'1. Lote, PP y SS'!$D6+'1. Lote, PP y SS'!$B6/365,'1. Lote, PP y SS'!$B6/365,'1. Lote, PP y SS'!$C6/365,TRUE))*(_xlfn.NORM.DIST(X$4/('1. Lote, PP y SS'!$B6/365)+'1. Lote, PP y SS'!$D6,'1. Lote, PP y SS'!$D6,'1. Lote, PP y SS'!$E6,TRUE))))</f>
        <v>5052.0600000000004</v>
      </c>
      <c r="Y6" s="49">
        <f>IF('1. Lote, PP y SS'!$B6=0,"-",('1. Lote, PP y SS'!$I6+'1. Lote, PP y SS'!$G6*'1. Lote, PP y SS'!$J6)*(Y$4+('1. Lote, PP y SS'!$M6/2))+'1. Lote, PP y SS'!$K6*('1. Lote, PP y SS'!$B6/'1. Lote, PP y SS'!$M6)*(1-(_xlfn.NORM.DIST(Y$4/'1. Lote, PP y SS'!$D6+'1. Lote, PP y SS'!$B6/365,'1. Lote, PP y SS'!$B6/365,'1. Lote, PP y SS'!$C6/365,TRUE))*(_xlfn.NORM.DIST(Y$4/('1. Lote, PP y SS'!$B6/365)+'1. Lote, PP y SS'!$D6,'1. Lote, PP y SS'!$D6,'1. Lote, PP y SS'!$E6,TRUE))))</f>
        <v>6643.26</v>
      </c>
      <c r="Z6" s="49">
        <f>IF('1. Lote, PP y SS'!$B6=0,"-",('1. Lote, PP y SS'!$I6+'1. Lote, PP y SS'!$G6*'1. Lote, PP y SS'!$J6)*(Z$4+('1. Lote, PP y SS'!$M6/2))+'1. Lote, PP y SS'!$K6*('1. Lote, PP y SS'!$B6/'1. Lote, PP y SS'!$M6)*(1-(_xlfn.NORM.DIST(Z$4/'1. Lote, PP y SS'!$D6+'1. Lote, PP y SS'!$B6/365,'1. Lote, PP y SS'!$B6/365,'1. Lote, PP y SS'!$C6/365,TRUE))*(_xlfn.NORM.DIST(Z$4/('1. Lote, PP y SS'!$B6/365)+'1. Lote, PP y SS'!$D6,'1. Lote, PP y SS'!$D6,'1. Lote, PP y SS'!$E6,TRUE))))</f>
        <v>8234.4600000000009</v>
      </c>
      <c r="AA6" s="49">
        <f>IF('1. Lote, PP y SS'!$B6=0,"-",('1. Lote, PP y SS'!$I6+'1. Lote, PP y SS'!$G6*'1. Lote, PP y SS'!$J6)*(AA$4+('1. Lote, PP y SS'!$M6/2))+'1. Lote, PP y SS'!$K6*('1. Lote, PP y SS'!$B6/'1. Lote, PP y SS'!$M6)*(1-(_xlfn.NORM.DIST(AA$4/'1. Lote, PP y SS'!$D6+'1. Lote, PP y SS'!$B6/365,'1. Lote, PP y SS'!$B6/365,'1. Lote, PP y SS'!$C6/365,TRUE))*(_xlfn.NORM.DIST(AA$4/('1. Lote, PP y SS'!$B6/365)+'1. Lote, PP y SS'!$D6,'1. Lote, PP y SS'!$D6,'1. Lote, PP y SS'!$E6,TRUE))))</f>
        <v>12212.460000000001</v>
      </c>
      <c r="AB6" s="49">
        <f>IF('1. Lote, PP y SS'!$B6=0,"-",('1. Lote, PP y SS'!$I6+'1. Lote, PP y SS'!$G6*'1. Lote, PP y SS'!$J6)*(AB$4+('1. Lote, PP y SS'!$M6/2))+'1. Lote, PP y SS'!$K6*('1. Lote, PP y SS'!$B6/'1. Lote, PP y SS'!$M6)*(1-(_xlfn.NORM.DIST(AB$4/'1. Lote, PP y SS'!$D6+'1. Lote, PP y SS'!$B6/365,'1. Lote, PP y SS'!$B6/365,'1. Lote, PP y SS'!$C6/365,TRUE))*(_xlfn.NORM.DIST(AB$4/('1. Lote, PP y SS'!$B6/365)+'1. Lote, PP y SS'!$D6,'1. Lote, PP y SS'!$D6,'1. Lote, PP y SS'!$E6,TRUE))))</f>
        <v>16190.460000000001</v>
      </c>
      <c r="AC6" s="49">
        <f>IF('1. Lote, PP y SS'!$B6=0,"-",('1. Lote, PP y SS'!$I6+'1. Lote, PP y SS'!$G6*'1. Lote, PP y SS'!$J6)*(AC$4+('1. Lote, PP y SS'!$M6/2))+'1. Lote, PP y SS'!$K6*('1. Lote, PP y SS'!$B6/'1. Lote, PP y SS'!$M6)*(1-(_xlfn.NORM.DIST(AC$4/'1. Lote, PP y SS'!$D6+'1. Lote, PP y SS'!$B6/365,'1. Lote, PP y SS'!$B6/365,'1. Lote, PP y SS'!$C6/365,TRUE))*(_xlfn.NORM.DIST(AC$4/('1. Lote, PP y SS'!$B6/365)+'1. Lote, PP y SS'!$D6,'1. Lote, PP y SS'!$D6,'1. Lote, PP y SS'!$E6,TRUE))))</f>
        <v>24146.46</v>
      </c>
      <c r="AD6" s="49">
        <f>IF('1. Lote, PP y SS'!$B6=0,"-",('1. Lote, PP y SS'!$I6+'1. Lote, PP y SS'!$G6*'1. Lote, PP y SS'!$J6)*(AD$4+('1. Lote, PP y SS'!$M6/2))+'1. Lote, PP y SS'!$K6*('1. Lote, PP y SS'!$B6/'1. Lote, PP y SS'!$M6)*(1-(_xlfn.NORM.DIST(AD$4/'1. Lote, PP y SS'!$D6+'1. Lote, PP y SS'!$B6/365,'1. Lote, PP y SS'!$B6/365,'1. Lote, PP y SS'!$C6/365,TRUE))*(_xlfn.NORM.DIST(AD$4/('1. Lote, PP y SS'!$B6/365)+'1. Lote, PP y SS'!$D6,'1. Lote, PP y SS'!$D6,'1. Lote, PP y SS'!$E6,TRUE))))</f>
        <v>40058.46</v>
      </c>
    </row>
    <row r="7" spans="1:30" x14ac:dyDescent="0.25">
      <c r="A7" s="11" t="str">
        <f>'1. Lote, PP y SS'!A7</f>
        <v>Ejemplo 3</v>
      </c>
      <c r="B7" s="54">
        <f>IF('1. Lote, PP y SS'!B7=0,"-",'1. Lote, PP y SS'!Q7)</f>
        <v>93</v>
      </c>
      <c r="C7" s="39">
        <f>IF(B7="-","-",('1. Lote, PP y SS'!I7+'1. Lote, PP y SS'!G7*'1. Lote, PP y SS'!J7)*(B7+('1. Lote, PP y SS'!M7/2)))</f>
        <v>3840</v>
      </c>
      <c r="D7" s="40">
        <f>IF(B7="-","-",IF('1. Lote, PP y SS'!F7&gt;99.999,0,'1. Lote, PP y SS'!K7*('1. Lote, PP y SS'!B7/'1. Lote, PP y SS'!M7)*(1-(_xlfn.NORM.DIST('1. Lote, PP y SS'!Q7/'1. Lote, PP y SS'!D7+'1. Lote, PP y SS'!B7/365,'1. Lote, PP y SS'!B7/365,'1. Lote, PP y SS'!C7/365,TRUE))*(_xlfn.NORM.DIST('1. Lote, PP y SS'!Q7/('1. Lote, PP y SS'!B7/365)+'1. Lote, PP y SS'!D7,'1. Lote, PP y SS'!D7,'1. Lote, PP y SS'!E7,TRUE)))))</f>
        <v>47.182368360223037</v>
      </c>
      <c r="E7" s="55">
        <f t="shared" si="1"/>
        <v>3887.1823683602229</v>
      </c>
      <c r="F7" s="1"/>
      <c r="G7" s="49">
        <f>IF('1. Lote, PP y SS'!$B7=0,"-",('1. Lote, PP y SS'!$I7+'1. Lote, PP y SS'!$G7*'1. Lote, PP y SS'!$J7)*(G$4+('1. Lote, PP y SS'!$M7/2))+'1. Lote, PP y SS'!$K7*('1. Lote, PP y SS'!$B7/'1. Lote, PP y SS'!$M7)*(1-(_xlfn.NORM.DIST(G$4/'1. Lote, PP y SS'!$D7+'1. Lote, PP y SS'!$B7/365,'1. Lote, PP y SS'!$B7/365,'1. Lote, PP y SS'!$C7/365,TRUE))*(_xlfn.NORM.DIST(G$4/('1. Lote, PP y SS'!$B7/365)+'1. Lote, PP y SS'!$D7,'1. Lote, PP y SS'!$D7,'1. Lote, PP y SS'!$E7,TRUE))))</f>
        <v>24139.090909090908</v>
      </c>
      <c r="H7" s="49">
        <f>IF('1. Lote, PP y SS'!$B7=0,"-",('1. Lote, PP y SS'!$I7+'1. Lote, PP y SS'!$G7*'1. Lote, PP y SS'!$J7)*(H$4+('1. Lote, PP y SS'!$M7/2))+'1. Lote, PP y SS'!$K7*('1. Lote, PP y SS'!$B7/'1. Lote, PP y SS'!$M7)*(1-(_xlfn.NORM.DIST(H$4/'1. Lote, PP y SS'!$D7+'1. Lote, PP y SS'!$B7/365,'1. Lote, PP y SS'!$B7/365,'1. Lote, PP y SS'!$C7/365,TRUE))*(_xlfn.NORM.DIST(H$4/('1. Lote, PP y SS'!$B7/365)+'1. Lote, PP y SS'!$D7,'1. Lote, PP y SS'!$D7,'1. Lote, PP y SS'!$E7,TRUE))))</f>
        <v>23726.238483045356</v>
      </c>
      <c r="I7" s="49">
        <f>IF('1. Lote, PP y SS'!$B7=0,"-",('1. Lote, PP y SS'!$I7+'1. Lote, PP y SS'!$G7*'1. Lote, PP y SS'!$J7)*(I$4+('1. Lote, PP y SS'!$M7/2))+'1. Lote, PP y SS'!$K7*('1. Lote, PP y SS'!$B7/'1. Lote, PP y SS'!$M7)*(1-(_xlfn.NORM.DIST(I$4/'1. Lote, PP y SS'!$D7+'1. Lote, PP y SS'!$B7/365,'1. Lote, PP y SS'!$B7/365,'1. Lote, PP y SS'!$C7/365,TRUE))*(_xlfn.NORM.DIST(I$4/('1. Lote, PP y SS'!$B7/365)+'1. Lote, PP y SS'!$D7,'1. Lote, PP y SS'!$D7,'1. Lote, PP y SS'!$E7,TRUE))))</f>
        <v>23301.849275048437</v>
      </c>
      <c r="J7" s="49">
        <f>IF('1. Lote, PP y SS'!$B7=0,"-",('1. Lote, PP y SS'!$I7+'1. Lote, PP y SS'!$G7*'1. Lote, PP y SS'!$J7)*(J$4+('1. Lote, PP y SS'!$M7/2))+'1. Lote, PP y SS'!$K7*('1. Lote, PP y SS'!$B7/'1. Lote, PP y SS'!$M7)*(1-(_xlfn.NORM.DIST(J$4/'1. Lote, PP y SS'!$D7+'1. Lote, PP y SS'!$B7/365,'1. Lote, PP y SS'!$B7/365,'1. Lote, PP y SS'!$C7/365,TRUE))*(_xlfn.NORM.DIST(J$4/('1. Lote, PP y SS'!$B7/365)+'1. Lote, PP y SS'!$D7,'1. Lote, PP y SS'!$D7,'1. Lote, PP y SS'!$E7,TRUE))))</f>
        <v>22866.600731870778</v>
      </c>
      <c r="K7" s="49">
        <f>IF('1. Lote, PP y SS'!$B7=0,"-",('1. Lote, PP y SS'!$I7+'1. Lote, PP y SS'!$G7*'1. Lote, PP y SS'!$J7)*(K$4+('1. Lote, PP y SS'!$M7/2))+'1. Lote, PP y SS'!$K7*('1. Lote, PP y SS'!$B7/'1. Lote, PP y SS'!$M7)*(1-(_xlfn.NORM.DIST(K$4/'1. Lote, PP y SS'!$D7+'1. Lote, PP y SS'!$B7/365,'1. Lote, PP y SS'!$B7/365,'1. Lote, PP y SS'!$C7/365,TRUE))*(_xlfn.NORM.DIST(K$4/('1. Lote, PP y SS'!$B7/365)+'1. Lote, PP y SS'!$D7,'1. Lote, PP y SS'!$D7,'1. Lote, PP y SS'!$E7,TRUE))))</f>
        <v>22421.228670892513</v>
      </c>
      <c r="L7" s="49">
        <f>IF('1. Lote, PP y SS'!$B7=0,"-",('1. Lote, PP y SS'!$I7+'1. Lote, PP y SS'!$G7*'1. Lote, PP y SS'!$J7)*(L$4+('1. Lote, PP y SS'!$M7/2))+'1. Lote, PP y SS'!$K7*('1. Lote, PP y SS'!$B7/'1. Lote, PP y SS'!$M7)*(1-(_xlfn.NORM.DIST(L$4/'1. Lote, PP y SS'!$D7+'1. Lote, PP y SS'!$B7/365,'1. Lote, PP y SS'!$B7/365,'1. Lote, PP y SS'!$C7/365,TRUE))*(_xlfn.NORM.DIST(L$4/('1. Lote, PP y SS'!$B7/365)+'1. Lote, PP y SS'!$D7,'1. Lote, PP y SS'!$D7,'1. Lote, PP y SS'!$E7,TRUE))))</f>
        <v>21966.523317166764</v>
      </c>
      <c r="M7" s="49">
        <f>IF('1. Lote, PP y SS'!$B7=0,"-",('1. Lote, PP y SS'!$I7+'1. Lote, PP y SS'!$G7*'1. Lote, PP y SS'!$J7)*(M$4+('1. Lote, PP y SS'!$M7/2))+'1. Lote, PP y SS'!$K7*('1. Lote, PP y SS'!$B7/'1. Lote, PP y SS'!$M7)*(1-(_xlfn.NORM.DIST(M$4/'1. Lote, PP y SS'!$D7+'1. Lote, PP y SS'!$B7/365,'1. Lote, PP y SS'!$B7/365,'1. Lote, PP y SS'!$C7/365,TRUE))*(_xlfn.NORM.DIST(M$4/('1. Lote, PP y SS'!$B7/365)+'1. Lote, PP y SS'!$D7,'1. Lote, PP y SS'!$D7,'1. Lote, PP y SS'!$E7,TRUE))))</f>
        <v>21503.324823888423</v>
      </c>
      <c r="N7" s="49">
        <f>IF('1. Lote, PP y SS'!$B7=0,"-",('1. Lote, PP y SS'!$I7+'1. Lote, PP y SS'!$G7*'1. Lote, PP y SS'!$J7)*(N$4+('1. Lote, PP y SS'!$M7/2))+'1. Lote, PP y SS'!$K7*('1. Lote, PP y SS'!$B7/'1. Lote, PP y SS'!$M7)*(1-(_xlfn.NORM.DIST(N$4/'1. Lote, PP y SS'!$D7+'1. Lote, PP y SS'!$B7/365,'1. Lote, PP y SS'!$B7/365,'1. Lote, PP y SS'!$C7/365,TRUE))*(_xlfn.NORM.DIST(N$4/('1. Lote, PP y SS'!$B7/365)+'1. Lote, PP y SS'!$D7,'1. Lote, PP y SS'!$D7,'1. Lote, PP y SS'!$E7,TRUE))))</f>
        <v>21032.518322534517</v>
      </c>
      <c r="O7" s="49">
        <f>IF('1. Lote, PP y SS'!$B7=0,"-",('1. Lote, PP y SS'!$I7+'1. Lote, PP y SS'!$G7*'1. Lote, PP y SS'!$J7)*(O$4+('1. Lote, PP y SS'!$M7/2))+'1. Lote, PP y SS'!$K7*('1. Lote, PP y SS'!$B7/'1. Lote, PP y SS'!$M7)*(1-(_xlfn.NORM.DIST(O$4/'1. Lote, PP y SS'!$D7+'1. Lote, PP y SS'!$B7/365,'1. Lote, PP y SS'!$B7/365,'1. Lote, PP y SS'!$C7/365,TRUE))*(_xlfn.NORM.DIST(O$4/('1. Lote, PP y SS'!$B7/365)+'1. Lote, PP y SS'!$D7,'1. Lote, PP y SS'!$D7,'1. Lote, PP y SS'!$E7,TRUE))))</f>
        <v>20555.028555423542</v>
      </c>
      <c r="P7" s="49">
        <f>IF('1. Lote, PP y SS'!$B7=0,"-",('1. Lote, PP y SS'!$I7+'1. Lote, PP y SS'!$G7*'1. Lote, PP y SS'!$J7)*(P$4+('1. Lote, PP y SS'!$M7/2))+'1. Lote, PP y SS'!$K7*('1. Lote, PP y SS'!$B7/'1. Lote, PP y SS'!$M7)*(1-(_xlfn.NORM.DIST(P$4/'1. Lote, PP y SS'!$D7+'1. Lote, PP y SS'!$B7/365,'1. Lote, PP y SS'!$B7/365,'1. Lote, PP y SS'!$C7/365,TRUE))*(_xlfn.NORM.DIST(P$4/('1. Lote, PP y SS'!$B7/365)+'1. Lote, PP y SS'!$D7,'1. Lote, PP y SS'!$D7,'1. Lote, PP y SS'!$E7,TRUE))))</f>
        <v>20071.814149087906</v>
      </c>
      <c r="Q7" s="49">
        <f>IF('1. Lote, PP y SS'!$B7=0,"-",('1. Lote, PP y SS'!$I7+'1. Lote, PP y SS'!$G7*'1. Lote, PP y SS'!$J7)*(Q$4+('1. Lote, PP y SS'!$M7/2))+'1. Lote, PP y SS'!$K7*('1. Lote, PP y SS'!$B7/'1. Lote, PP y SS'!$M7)*(1-(_xlfn.NORM.DIST(Q$4/'1. Lote, PP y SS'!$D7+'1. Lote, PP y SS'!$B7/365,'1. Lote, PP y SS'!$B7/365,'1. Lote, PP y SS'!$C7/365,TRUE))*(_xlfn.NORM.DIST(Q$4/('1. Lote, PP y SS'!$B7/365)+'1. Lote, PP y SS'!$D7,'1. Lote, PP y SS'!$D7,'1. Lote, PP y SS'!$E7,TRUE))))</f>
        <v>19583.86159156364</v>
      </c>
      <c r="R7" s="49">
        <f>IF('1. Lote, PP y SS'!$B7=0,"-",('1. Lote, PP y SS'!$I7+'1. Lote, PP y SS'!$G7*'1. Lote, PP y SS'!$J7)*(R$4+('1. Lote, PP y SS'!$M7/2))+'1. Lote, PP y SS'!$K7*('1. Lote, PP y SS'!$B7/'1. Lote, PP y SS'!$M7)*(1-(_xlfn.NORM.DIST(R$4/'1. Lote, PP y SS'!$D7+'1. Lote, PP y SS'!$B7/365,'1. Lote, PP y SS'!$B7/365,'1. Lote, PP y SS'!$C7/365,TRUE))*(_xlfn.NORM.DIST(R$4/('1. Lote, PP y SS'!$B7/365)+'1. Lote, PP y SS'!$D7,'1. Lote, PP y SS'!$D7,'1. Lote, PP y SS'!$E7,TRUE))))</f>
        <v>17108.705297341094</v>
      </c>
      <c r="S7" s="49">
        <f>IF('1. Lote, PP y SS'!$B7=0,"-",('1. Lote, PP y SS'!$I7+'1. Lote, PP y SS'!$G7*'1. Lote, PP y SS'!$J7)*(S$4+('1. Lote, PP y SS'!$M7/2))+'1. Lote, PP y SS'!$K7*('1. Lote, PP y SS'!$B7/'1. Lote, PP y SS'!$M7)*(1-(_xlfn.NORM.DIST(S$4/'1. Lote, PP y SS'!$D7+'1. Lote, PP y SS'!$B7/365,'1. Lote, PP y SS'!$B7/365,'1. Lote, PP y SS'!$C7/365,TRUE))*(_xlfn.NORM.DIST(S$4/('1. Lote, PP y SS'!$B7/365)+'1. Lote, PP y SS'!$D7,'1. Lote, PP y SS'!$D7,'1. Lote, PP y SS'!$E7,TRUE))))</f>
        <v>14667.931781282054</v>
      </c>
      <c r="T7" s="49">
        <f>IF('1. Lote, PP y SS'!$B7=0,"-",('1. Lote, PP y SS'!$I7+'1. Lote, PP y SS'!$G7*'1. Lote, PP y SS'!$J7)*(T$4+('1. Lote, PP y SS'!$M7/2))+'1. Lote, PP y SS'!$K7*('1. Lote, PP y SS'!$B7/'1. Lote, PP y SS'!$M7)*(1-(_xlfn.NORM.DIST(T$4/'1. Lote, PP y SS'!$D7+'1. Lote, PP y SS'!$B7/365,'1. Lote, PP y SS'!$B7/365,'1. Lote, PP y SS'!$C7/365,TRUE))*(_xlfn.NORM.DIST(T$4/('1. Lote, PP y SS'!$B7/365)+'1. Lote, PP y SS'!$D7,'1. Lote, PP y SS'!$D7,'1. Lote, PP y SS'!$E7,TRUE))))</f>
        <v>12378.530606633951</v>
      </c>
      <c r="U7" s="49">
        <f>IF('1. Lote, PP y SS'!$B7=0,"-",('1. Lote, PP y SS'!$I7+'1. Lote, PP y SS'!$G7*'1. Lote, PP y SS'!$J7)*(U$4+('1. Lote, PP y SS'!$M7/2))+'1. Lote, PP y SS'!$K7*('1. Lote, PP y SS'!$B7/'1. Lote, PP y SS'!$M7)*(1-(_xlfn.NORM.DIST(U$4/'1. Lote, PP y SS'!$D7+'1. Lote, PP y SS'!$B7/365,'1. Lote, PP y SS'!$B7/365,'1. Lote, PP y SS'!$C7/365,TRUE))*(_xlfn.NORM.DIST(U$4/('1. Lote, PP y SS'!$B7/365)+'1. Lote, PP y SS'!$D7,'1. Lote, PP y SS'!$D7,'1. Lote, PP y SS'!$E7,TRUE))))</f>
        <v>10331.925495369778</v>
      </c>
      <c r="V7" s="49">
        <f>IF('1. Lote, PP y SS'!$B7=0,"-",('1. Lote, PP y SS'!$I7+'1. Lote, PP y SS'!$G7*'1. Lote, PP y SS'!$J7)*(V$4+('1. Lote, PP y SS'!$M7/2))+'1. Lote, PP y SS'!$K7*('1. Lote, PP y SS'!$B7/'1. Lote, PP y SS'!$M7)*(1-(_xlfn.NORM.DIST(V$4/'1. Lote, PP y SS'!$D7+'1. Lote, PP y SS'!$B7/365,'1. Lote, PP y SS'!$B7/365,'1. Lote, PP y SS'!$C7/365,TRUE))*(_xlfn.NORM.DIST(V$4/('1. Lote, PP y SS'!$B7/365)+'1. Lote, PP y SS'!$D7,'1. Lote, PP y SS'!$D7,'1. Lote, PP y SS'!$E7,TRUE))))</f>
        <v>7159.4284256570627</v>
      </c>
      <c r="W7" s="49">
        <f>IF('1. Lote, PP y SS'!$B7=0,"-",('1. Lote, PP y SS'!$I7+'1. Lote, PP y SS'!$G7*'1. Lote, PP y SS'!$J7)*(W$4+('1. Lote, PP y SS'!$M7/2))+'1. Lote, PP y SS'!$K7*('1. Lote, PP y SS'!$B7/'1. Lote, PP y SS'!$M7)*(1-(_xlfn.NORM.DIST(W$4/'1. Lote, PP y SS'!$D7+'1. Lote, PP y SS'!$B7/365,'1. Lote, PP y SS'!$B7/365,'1. Lote, PP y SS'!$C7/365,TRUE))*(_xlfn.NORM.DIST(W$4/('1. Lote, PP y SS'!$B7/365)+'1. Lote, PP y SS'!$D7,'1. Lote, PP y SS'!$D7,'1. Lote, PP y SS'!$E7,TRUE))))</f>
        <v>5213.6310148631328</v>
      </c>
      <c r="X7" s="49">
        <f>IF('1. Lote, PP y SS'!$B7=0,"-",('1. Lote, PP y SS'!$I7+'1. Lote, PP y SS'!$G7*'1. Lote, PP y SS'!$J7)*(X$4+('1. Lote, PP y SS'!$M7/2))+'1. Lote, PP y SS'!$K7*('1. Lote, PP y SS'!$B7/'1. Lote, PP y SS'!$M7)*(1-(_xlfn.NORM.DIST(X$4/'1. Lote, PP y SS'!$D7+'1. Lote, PP y SS'!$B7/365,'1. Lote, PP y SS'!$B7/365,'1. Lote, PP y SS'!$C7/365,TRUE))*(_xlfn.NORM.DIST(X$4/('1. Lote, PP y SS'!$B7/365)+'1. Lote, PP y SS'!$D7,'1. Lote, PP y SS'!$D7,'1. Lote, PP y SS'!$E7,TRUE))))</f>
        <v>4219.2121306234749</v>
      </c>
      <c r="Y7" s="49">
        <f>IF('1. Lote, PP y SS'!$B7=0,"-",('1. Lote, PP y SS'!$I7+'1. Lote, PP y SS'!$G7*'1. Lote, PP y SS'!$J7)*(Y$4+('1. Lote, PP y SS'!$M7/2))+'1. Lote, PP y SS'!$K7*('1. Lote, PP y SS'!$B7/'1. Lote, PP y SS'!$M7)*(1-(_xlfn.NORM.DIST(Y$4/'1. Lote, PP y SS'!$D7+'1. Lote, PP y SS'!$B7/365,'1. Lote, PP y SS'!$B7/365,'1. Lote, PP y SS'!$C7/365,TRUE))*(_xlfn.NORM.DIST(Y$4/('1. Lote, PP y SS'!$B7/365)+'1. Lote, PP y SS'!$D7,'1. Lote, PP y SS'!$D7,'1. Lote, PP y SS'!$E7,TRUE))))</f>
        <v>3756.3865902338516</v>
      </c>
      <c r="Z7" s="49">
        <f>IF('1. Lote, PP y SS'!$B7=0,"-",('1. Lote, PP y SS'!$I7+'1. Lote, PP y SS'!$G7*'1. Lote, PP y SS'!$J7)*(Z$4+('1. Lote, PP y SS'!$M7/2))+'1. Lote, PP y SS'!$K7*('1. Lote, PP y SS'!$B7/'1. Lote, PP y SS'!$M7)*(1-(_xlfn.NORM.DIST(Z$4/'1. Lote, PP y SS'!$D7+'1. Lote, PP y SS'!$B7/365,'1. Lote, PP y SS'!$B7/365,'1. Lote, PP y SS'!$C7/365,TRUE))*(_xlfn.NORM.DIST(Z$4/('1. Lote, PP y SS'!$B7/365)+'1. Lote, PP y SS'!$D7,'1. Lote, PP y SS'!$D7,'1. Lote, PP y SS'!$E7,TRUE))))</f>
        <v>4001.9303214573229</v>
      </c>
      <c r="AA7" s="49">
        <f>IF('1. Lote, PP y SS'!$B7=0,"-",('1. Lote, PP y SS'!$I7+'1. Lote, PP y SS'!$G7*'1. Lote, PP y SS'!$J7)*(AA$4+('1. Lote, PP y SS'!$M7/2))+'1. Lote, PP y SS'!$K7*('1. Lote, PP y SS'!$B7/'1. Lote, PP y SS'!$M7)*(1-(_xlfn.NORM.DIST(AA$4/'1. Lote, PP y SS'!$D7+'1. Lote, PP y SS'!$B7/365,'1. Lote, PP y SS'!$B7/365,'1. Lote, PP y SS'!$C7/365,TRUE))*(_xlfn.NORM.DIST(AA$4/('1. Lote, PP y SS'!$B7/365)+'1. Lote, PP y SS'!$D7,'1. Lote, PP y SS'!$D7,'1. Lote, PP y SS'!$E7,TRUE))))</f>
        <v>4980.0257314647351</v>
      </c>
      <c r="AB7" s="49">
        <f>IF('1. Lote, PP y SS'!$B7=0,"-",('1. Lote, PP y SS'!$I7+'1. Lote, PP y SS'!$G7*'1. Lote, PP y SS'!$J7)*(AB$4+('1. Lote, PP y SS'!$M7/2))+'1. Lote, PP y SS'!$K7*('1. Lote, PP y SS'!$B7/'1. Lote, PP y SS'!$M7)*(1-(_xlfn.NORM.DIST(AB$4/'1. Lote, PP y SS'!$D7+'1. Lote, PP y SS'!$B7/365,'1. Lote, PP y SS'!$B7/365,'1. Lote, PP y SS'!$C7/365,TRUE))*(_xlfn.NORM.DIST(AB$4/('1. Lote, PP y SS'!$B7/365)+'1. Lote, PP y SS'!$D7,'1. Lote, PP y SS'!$D7,'1. Lote, PP y SS'!$E7,TRUE))))</f>
        <v>5980.0000026989619</v>
      </c>
      <c r="AC7" s="49">
        <f>IF('1. Lote, PP y SS'!$B7=0,"-",('1. Lote, PP y SS'!$I7+'1. Lote, PP y SS'!$G7*'1. Lote, PP y SS'!$J7)*(AC$4+('1. Lote, PP y SS'!$M7/2))+'1. Lote, PP y SS'!$K7*('1. Lote, PP y SS'!$B7/'1. Lote, PP y SS'!$M7)*(1-(_xlfn.NORM.DIST(AC$4/'1. Lote, PP y SS'!$D7+'1. Lote, PP y SS'!$B7/365,'1. Lote, PP y SS'!$B7/365,'1. Lote, PP y SS'!$C7/365,TRUE))*(_xlfn.NORM.DIST(AC$4/('1. Lote, PP y SS'!$B7/365)+'1. Lote, PP y SS'!$D7,'1. Lote, PP y SS'!$D7,'1. Lote, PP y SS'!$E7,TRUE))))</f>
        <v>7980</v>
      </c>
      <c r="AD7" s="49">
        <f>IF('1. Lote, PP y SS'!$B7=0,"-",('1. Lote, PP y SS'!$I7+'1. Lote, PP y SS'!$G7*'1. Lote, PP y SS'!$J7)*(AD$4+('1. Lote, PP y SS'!$M7/2))+'1. Lote, PP y SS'!$K7*('1. Lote, PP y SS'!$B7/'1. Lote, PP y SS'!$M7)*(1-(_xlfn.NORM.DIST(AD$4/'1. Lote, PP y SS'!$D7+'1. Lote, PP y SS'!$B7/365,'1. Lote, PP y SS'!$B7/365,'1. Lote, PP y SS'!$C7/365,TRUE))*(_xlfn.NORM.DIST(AD$4/('1. Lote, PP y SS'!$B7/365)+'1. Lote, PP y SS'!$D7,'1. Lote, PP y SS'!$D7,'1. Lote, PP y SS'!$E7,TRUE))))</f>
        <v>11980</v>
      </c>
    </row>
    <row r="8" spans="1:30" x14ac:dyDescent="0.25">
      <c r="A8" s="11" t="str">
        <f>'1. Lote, PP y SS'!A8</f>
        <v>Item 4</v>
      </c>
      <c r="B8" s="54" t="str">
        <f>IF('1. Lote, PP y SS'!B8=0,"-",'1. Lote, PP y SS'!Q8)</f>
        <v>-</v>
      </c>
      <c r="C8" s="39" t="str">
        <f>IF(B8="-","-",('1. Lote, PP y SS'!I8+'1. Lote, PP y SS'!G8*'1. Lote, PP y SS'!J8)*(B8+('1. Lote, PP y SS'!M8/2)))</f>
        <v>-</v>
      </c>
      <c r="D8" s="40" t="str">
        <f>IF(B8="-","-",IF('1. Lote, PP y SS'!F8&gt;99.999,0,'1. Lote, PP y SS'!K8*('1. Lote, PP y SS'!B8/'1. Lote, PP y SS'!M8)*(1-(_xlfn.NORM.DIST('1. Lote, PP y SS'!Q8/'1. Lote, PP y SS'!D8+'1. Lote, PP y SS'!B8/365,'1. Lote, PP y SS'!B8/365,'1. Lote, PP y SS'!C8/365,TRUE))*(_xlfn.NORM.DIST('1. Lote, PP y SS'!Q8/('1. Lote, PP y SS'!B8/365)+'1. Lote, PP y SS'!D8,'1. Lote, PP y SS'!D8,'1. Lote, PP y SS'!E8,TRUE)))))</f>
        <v>-</v>
      </c>
      <c r="E8" s="55" t="str">
        <f t="shared" si="1"/>
        <v>-</v>
      </c>
      <c r="F8" s="1"/>
      <c r="G8" s="49" t="str">
        <f>IF('1. Lote, PP y SS'!$B8=0,"-",('1. Lote, PP y SS'!$I8+'1. Lote, PP y SS'!$G8*'1. Lote, PP y SS'!$J8)*(G$4+('1. Lote, PP y SS'!$M8/2))+'1. Lote, PP y SS'!$K8*('1. Lote, PP y SS'!$B8/'1. Lote, PP y SS'!$M8)*(1-(_xlfn.NORM.DIST(G$4/'1. Lote, PP y SS'!$D8+'1. Lote, PP y SS'!$B8/365,'1. Lote, PP y SS'!$B8/365,'1. Lote, PP y SS'!$C8/365,TRUE))*(_xlfn.NORM.DIST(G$4/('1. Lote, PP y SS'!$B8/365)+'1. Lote, PP y SS'!$D8,'1. Lote, PP y SS'!$D8,'1. Lote, PP y SS'!$E8,TRUE))))</f>
        <v>-</v>
      </c>
      <c r="H8" s="49" t="str">
        <f>IF('1. Lote, PP y SS'!$B8=0,"-",('1. Lote, PP y SS'!$I8+'1. Lote, PP y SS'!$G8*'1. Lote, PP y SS'!$J8)*(H$4+('1. Lote, PP y SS'!$M8/2))+'1. Lote, PP y SS'!$K8*('1. Lote, PP y SS'!$B8/'1. Lote, PP y SS'!$M8)*(1-(_xlfn.NORM.DIST(H$4/'1. Lote, PP y SS'!$D8+'1. Lote, PP y SS'!$B8/365,'1. Lote, PP y SS'!$B8/365,'1. Lote, PP y SS'!$C8/365,TRUE))*(_xlfn.NORM.DIST(H$4/('1. Lote, PP y SS'!$B8/365)+'1. Lote, PP y SS'!$D8,'1. Lote, PP y SS'!$D8,'1. Lote, PP y SS'!$E8,TRUE))))</f>
        <v>-</v>
      </c>
      <c r="I8" s="49" t="str">
        <f>IF('1. Lote, PP y SS'!$B8=0,"-",('1. Lote, PP y SS'!$I8+'1. Lote, PP y SS'!$G8*'1. Lote, PP y SS'!$J8)*(I$4+('1. Lote, PP y SS'!$M8/2))+'1. Lote, PP y SS'!$K8*('1. Lote, PP y SS'!$B8/'1. Lote, PP y SS'!$M8)*(1-(_xlfn.NORM.DIST(I$4/'1. Lote, PP y SS'!$D8+'1. Lote, PP y SS'!$B8/365,'1. Lote, PP y SS'!$B8/365,'1. Lote, PP y SS'!$C8/365,TRUE))*(_xlfn.NORM.DIST(I$4/('1. Lote, PP y SS'!$B8/365)+'1. Lote, PP y SS'!$D8,'1. Lote, PP y SS'!$D8,'1. Lote, PP y SS'!$E8,TRUE))))</f>
        <v>-</v>
      </c>
      <c r="J8" s="49" t="str">
        <f>IF('1. Lote, PP y SS'!$B8=0,"-",('1. Lote, PP y SS'!$I8+'1. Lote, PP y SS'!$G8*'1. Lote, PP y SS'!$J8)*(J$4+('1. Lote, PP y SS'!$M8/2))+'1. Lote, PP y SS'!$K8*('1. Lote, PP y SS'!$B8/'1. Lote, PP y SS'!$M8)*(1-(_xlfn.NORM.DIST(J$4/'1. Lote, PP y SS'!$D8+'1. Lote, PP y SS'!$B8/365,'1. Lote, PP y SS'!$B8/365,'1. Lote, PP y SS'!$C8/365,TRUE))*(_xlfn.NORM.DIST(J$4/('1. Lote, PP y SS'!$B8/365)+'1. Lote, PP y SS'!$D8,'1. Lote, PP y SS'!$D8,'1. Lote, PP y SS'!$E8,TRUE))))</f>
        <v>-</v>
      </c>
      <c r="K8" s="49" t="str">
        <f>IF('1. Lote, PP y SS'!$B8=0,"-",('1. Lote, PP y SS'!$I8+'1. Lote, PP y SS'!$G8*'1. Lote, PP y SS'!$J8)*(K$4+('1. Lote, PP y SS'!$M8/2))+'1. Lote, PP y SS'!$K8*('1. Lote, PP y SS'!$B8/'1. Lote, PP y SS'!$M8)*(1-(_xlfn.NORM.DIST(K$4/'1. Lote, PP y SS'!$D8+'1. Lote, PP y SS'!$B8/365,'1. Lote, PP y SS'!$B8/365,'1. Lote, PP y SS'!$C8/365,TRUE))*(_xlfn.NORM.DIST(K$4/('1. Lote, PP y SS'!$B8/365)+'1. Lote, PP y SS'!$D8,'1. Lote, PP y SS'!$D8,'1. Lote, PP y SS'!$E8,TRUE))))</f>
        <v>-</v>
      </c>
      <c r="L8" s="49" t="str">
        <f>IF('1. Lote, PP y SS'!$B8=0,"-",('1. Lote, PP y SS'!$I8+'1. Lote, PP y SS'!$G8*'1. Lote, PP y SS'!$J8)*(L$4+('1. Lote, PP y SS'!$M8/2))+'1. Lote, PP y SS'!$K8*('1. Lote, PP y SS'!$B8/'1. Lote, PP y SS'!$M8)*(1-(_xlfn.NORM.DIST(L$4/'1. Lote, PP y SS'!$D8+'1. Lote, PP y SS'!$B8/365,'1. Lote, PP y SS'!$B8/365,'1. Lote, PP y SS'!$C8/365,TRUE))*(_xlfn.NORM.DIST(L$4/('1. Lote, PP y SS'!$B8/365)+'1. Lote, PP y SS'!$D8,'1. Lote, PP y SS'!$D8,'1. Lote, PP y SS'!$E8,TRUE))))</f>
        <v>-</v>
      </c>
      <c r="M8" s="49" t="str">
        <f>IF('1. Lote, PP y SS'!$B8=0,"-",('1. Lote, PP y SS'!$I8+'1. Lote, PP y SS'!$G8*'1. Lote, PP y SS'!$J8)*(M$4+('1. Lote, PP y SS'!$M8/2))+'1. Lote, PP y SS'!$K8*('1. Lote, PP y SS'!$B8/'1. Lote, PP y SS'!$M8)*(1-(_xlfn.NORM.DIST(M$4/'1. Lote, PP y SS'!$D8+'1. Lote, PP y SS'!$B8/365,'1. Lote, PP y SS'!$B8/365,'1. Lote, PP y SS'!$C8/365,TRUE))*(_xlfn.NORM.DIST(M$4/('1. Lote, PP y SS'!$B8/365)+'1. Lote, PP y SS'!$D8,'1. Lote, PP y SS'!$D8,'1. Lote, PP y SS'!$E8,TRUE))))</f>
        <v>-</v>
      </c>
      <c r="N8" s="49" t="str">
        <f>IF('1. Lote, PP y SS'!$B8=0,"-",('1. Lote, PP y SS'!$I8+'1. Lote, PP y SS'!$G8*'1. Lote, PP y SS'!$J8)*(N$4+('1. Lote, PP y SS'!$M8/2))+'1. Lote, PP y SS'!$K8*('1. Lote, PP y SS'!$B8/'1. Lote, PP y SS'!$M8)*(1-(_xlfn.NORM.DIST(N$4/'1. Lote, PP y SS'!$D8+'1. Lote, PP y SS'!$B8/365,'1. Lote, PP y SS'!$B8/365,'1. Lote, PP y SS'!$C8/365,TRUE))*(_xlfn.NORM.DIST(N$4/('1. Lote, PP y SS'!$B8/365)+'1. Lote, PP y SS'!$D8,'1. Lote, PP y SS'!$D8,'1. Lote, PP y SS'!$E8,TRUE))))</f>
        <v>-</v>
      </c>
      <c r="O8" s="49" t="str">
        <f>IF('1. Lote, PP y SS'!$B8=0,"-",('1. Lote, PP y SS'!$I8+'1. Lote, PP y SS'!$G8*'1. Lote, PP y SS'!$J8)*(O$4+('1. Lote, PP y SS'!$M8/2))+'1. Lote, PP y SS'!$K8*('1. Lote, PP y SS'!$B8/'1. Lote, PP y SS'!$M8)*(1-(_xlfn.NORM.DIST(O$4/'1. Lote, PP y SS'!$D8+'1. Lote, PP y SS'!$B8/365,'1. Lote, PP y SS'!$B8/365,'1. Lote, PP y SS'!$C8/365,TRUE))*(_xlfn.NORM.DIST(O$4/('1. Lote, PP y SS'!$B8/365)+'1. Lote, PP y SS'!$D8,'1. Lote, PP y SS'!$D8,'1. Lote, PP y SS'!$E8,TRUE))))</f>
        <v>-</v>
      </c>
      <c r="P8" s="49" t="str">
        <f>IF('1. Lote, PP y SS'!$B8=0,"-",('1. Lote, PP y SS'!$I8+'1. Lote, PP y SS'!$G8*'1. Lote, PP y SS'!$J8)*(P$4+('1. Lote, PP y SS'!$M8/2))+'1. Lote, PP y SS'!$K8*('1. Lote, PP y SS'!$B8/'1. Lote, PP y SS'!$M8)*(1-(_xlfn.NORM.DIST(P$4/'1. Lote, PP y SS'!$D8+'1. Lote, PP y SS'!$B8/365,'1. Lote, PP y SS'!$B8/365,'1. Lote, PP y SS'!$C8/365,TRUE))*(_xlfn.NORM.DIST(P$4/('1. Lote, PP y SS'!$B8/365)+'1. Lote, PP y SS'!$D8,'1. Lote, PP y SS'!$D8,'1. Lote, PP y SS'!$E8,TRUE))))</f>
        <v>-</v>
      </c>
      <c r="Q8" s="49" t="str">
        <f>IF('1. Lote, PP y SS'!$B8=0,"-",('1. Lote, PP y SS'!$I8+'1. Lote, PP y SS'!$G8*'1. Lote, PP y SS'!$J8)*(Q$4+('1. Lote, PP y SS'!$M8/2))+'1. Lote, PP y SS'!$K8*('1. Lote, PP y SS'!$B8/'1. Lote, PP y SS'!$M8)*(1-(_xlfn.NORM.DIST(Q$4/'1. Lote, PP y SS'!$D8+'1. Lote, PP y SS'!$B8/365,'1. Lote, PP y SS'!$B8/365,'1. Lote, PP y SS'!$C8/365,TRUE))*(_xlfn.NORM.DIST(Q$4/('1. Lote, PP y SS'!$B8/365)+'1. Lote, PP y SS'!$D8,'1. Lote, PP y SS'!$D8,'1. Lote, PP y SS'!$E8,TRUE))))</f>
        <v>-</v>
      </c>
      <c r="R8" s="49" t="str">
        <f>IF('1. Lote, PP y SS'!$B8=0,"-",('1. Lote, PP y SS'!$I8+'1. Lote, PP y SS'!$G8*'1. Lote, PP y SS'!$J8)*(R$4+('1. Lote, PP y SS'!$M8/2))+'1. Lote, PP y SS'!$K8*('1. Lote, PP y SS'!$B8/'1. Lote, PP y SS'!$M8)*(1-(_xlfn.NORM.DIST(R$4/'1. Lote, PP y SS'!$D8+'1. Lote, PP y SS'!$B8/365,'1. Lote, PP y SS'!$B8/365,'1. Lote, PP y SS'!$C8/365,TRUE))*(_xlfn.NORM.DIST(R$4/('1. Lote, PP y SS'!$B8/365)+'1. Lote, PP y SS'!$D8,'1. Lote, PP y SS'!$D8,'1. Lote, PP y SS'!$E8,TRUE))))</f>
        <v>-</v>
      </c>
      <c r="S8" s="49" t="str">
        <f>IF('1. Lote, PP y SS'!$B8=0,"-",('1. Lote, PP y SS'!$I8+'1. Lote, PP y SS'!$G8*'1. Lote, PP y SS'!$J8)*(S$4+('1. Lote, PP y SS'!$M8/2))+'1. Lote, PP y SS'!$K8*('1. Lote, PP y SS'!$B8/'1. Lote, PP y SS'!$M8)*(1-(_xlfn.NORM.DIST(S$4/'1. Lote, PP y SS'!$D8+'1. Lote, PP y SS'!$B8/365,'1. Lote, PP y SS'!$B8/365,'1. Lote, PP y SS'!$C8/365,TRUE))*(_xlfn.NORM.DIST(S$4/('1. Lote, PP y SS'!$B8/365)+'1. Lote, PP y SS'!$D8,'1. Lote, PP y SS'!$D8,'1. Lote, PP y SS'!$E8,TRUE))))</f>
        <v>-</v>
      </c>
      <c r="T8" s="49" t="str">
        <f>IF('1. Lote, PP y SS'!$B8=0,"-",('1. Lote, PP y SS'!$I8+'1. Lote, PP y SS'!$G8*'1. Lote, PP y SS'!$J8)*(T$4+('1. Lote, PP y SS'!$M8/2))+'1. Lote, PP y SS'!$K8*('1. Lote, PP y SS'!$B8/'1. Lote, PP y SS'!$M8)*(1-(_xlfn.NORM.DIST(T$4/'1. Lote, PP y SS'!$D8+'1. Lote, PP y SS'!$B8/365,'1. Lote, PP y SS'!$B8/365,'1. Lote, PP y SS'!$C8/365,TRUE))*(_xlfn.NORM.DIST(T$4/('1. Lote, PP y SS'!$B8/365)+'1. Lote, PP y SS'!$D8,'1. Lote, PP y SS'!$D8,'1. Lote, PP y SS'!$E8,TRUE))))</f>
        <v>-</v>
      </c>
      <c r="U8" s="49" t="str">
        <f>IF('1. Lote, PP y SS'!$B8=0,"-",('1. Lote, PP y SS'!$I8+'1. Lote, PP y SS'!$G8*'1. Lote, PP y SS'!$J8)*(U$4+('1. Lote, PP y SS'!$M8/2))+'1. Lote, PP y SS'!$K8*('1. Lote, PP y SS'!$B8/'1. Lote, PP y SS'!$M8)*(1-(_xlfn.NORM.DIST(U$4/'1. Lote, PP y SS'!$D8+'1. Lote, PP y SS'!$B8/365,'1. Lote, PP y SS'!$B8/365,'1. Lote, PP y SS'!$C8/365,TRUE))*(_xlfn.NORM.DIST(U$4/('1. Lote, PP y SS'!$B8/365)+'1. Lote, PP y SS'!$D8,'1. Lote, PP y SS'!$D8,'1. Lote, PP y SS'!$E8,TRUE))))</f>
        <v>-</v>
      </c>
      <c r="V8" s="49" t="str">
        <f>IF('1. Lote, PP y SS'!$B8=0,"-",('1. Lote, PP y SS'!$I8+'1. Lote, PP y SS'!$G8*'1. Lote, PP y SS'!$J8)*(V$4+('1. Lote, PP y SS'!$M8/2))+'1. Lote, PP y SS'!$K8*('1. Lote, PP y SS'!$B8/'1. Lote, PP y SS'!$M8)*(1-(_xlfn.NORM.DIST(V$4/'1. Lote, PP y SS'!$D8+'1. Lote, PP y SS'!$B8/365,'1. Lote, PP y SS'!$B8/365,'1. Lote, PP y SS'!$C8/365,TRUE))*(_xlfn.NORM.DIST(V$4/('1. Lote, PP y SS'!$B8/365)+'1. Lote, PP y SS'!$D8,'1. Lote, PP y SS'!$D8,'1. Lote, PP y SS'!$E8,TRUE))))</f>
        <v>-</v>
      </c>
      <c r="W8" s="49" t="str">
        <f>IF('1. Lote, PP y SS'!$B8=0,"-",('1. Lote, PP y SS'!$I8+'1. Lote, PP y SS'!$G8*'1. Lote, PP y SS'!$J8)*(W$4+('1. Lote, PP y SS'!$M8/2))+'1. Lote, PP y SS'!$K8*('1. Lote, PP y SS'!$B8/'1. Lote, PP y SS'!$M8)*(1-(_xlfn.NORM.DIST(W$4/'1. Lote, PP y SS'!$D8+'1. Lote, PP y SS'!$B8/365,'1. Lote, PP y SS'!$B8/365,'1. Lote, PP y SS'!$C8/365,TRUE))*(_xlfn.NORM.DIST(W$4/('1. Lote, PP y SS'!$B8/365)+'1. Lote, PP y SS'!$D8,'1. Lote, PP y SS'!$D8,'1. Lote, PP y SS'!$E8,TRUE))))</f>
        <v>-</v>
      </c>
      <c r="X8" s="49" t="str">
        <f>IF('1. Lote, PP y SS'!$B8=0,"-",('1. Lote, PP y SS'!$I8+'1. Lote, PP y SS'!$G8*'1. Lote, PP y SS'!$J8)*(X$4+('1. Lote, PP y SS'!$M8/2))+'1. Lote, PP y SS'!$K8*('1. Lote, PP y SS'!$B8/'1. Lote, PP y SS'!$M8)*(1-(_xlfn.NORM.DIST(X$4/'1. Lote, PP y SS'!$D8+'1. Lote, PP y SS'!$B8/365,'1. Lote, PP y SS'!$B8/365,'1. Lote, PP y SS'!$C8/365,TRUE))*(_xlfn.NORM.DIST(X$4/('1. Lote, PP y SS'!$B8/365)+'1. Lote, PP y SS'!$D8,'1. Lote, PP y SS'!$D8,'1. Lote, PP y SS'!$E8,TRUE))))</f>
        <v>-</v>
      </c>
      <c r="Y8" s="49" t="str">
        <f>IF('1. Lote, PP y SS'!$B8=0,"-",('1. Lote, PP y SS'!$I8+'1. Lote, PP y SS'!$G8*'1. Lote, PP y SS'!$J8)*(Y$4+('1. Lote, PP y SS'!$M8/2))+'1. Lote, PP y SS'!$K8*('1. Lote, PP y SS'!$B8/'1. Lote, PP y SS'!$M8)*(1-(_xlfn.NORM.DIST(Y$4/'1. Lote, PP y SS'!$D8+'1. Lote, PP y SS'!$B8/365,'1. Lote, PP y SS'!$B8/365,'1. Lote, PP y SS'!$C8/365,TRUE))*(_xlfn.NORM.DIST(Y$4/('1. Lote, PP y SS'!$B8/365)+'1. Lote, PP y SS'!$D8,'1. Lote, PP y SS'!$D8,'1. Lote, PP y SS'!$E8,TRUE))))</f>
        <v>-</v>
      </c>
      <c r="Z8" s="49" t="str">
        <f>IF('1. Lote, PP y SS'!$B8=0,"-",('1. Lote, PP y SS'!$I8+'1. Lote, PP y SS'!$G8*'1. Lote, PP y SS'!$J8)*(Z$4+('1. Lote, PP y SS'!$M8/2))+'1. Lote, PP y SS'!$K8*('1. Lote, PP y SS'!$B8/'1. Lote, PP y SS'!$M8)*(1-(_xlfn.NORM.DIST(Z$4/'1. Lote, PP y SS'!$D8+'1. Lote, PP y SS'!$B8/365,'1. Lote, PP y SS'!$B8/365,'1. Lote, PP y SS'!$C8/365,TRUE))*(_xlfn.NORM.DIST(Z$4/('1. Lote, PP y SS'!$B8/365)+'1. Lote, PP y SS'!$D8,'1. Lote, PP y SS'!$D8,'1. Lote, PP y SS'!$E8,TRUE))))</f>
        <v>-</v>
      </c>
      <c r="AA8" s="49" t="str">
        <f>IF('1. Lote, PP y SS'!$B8=0,"-",('1. Lote, PP y SS'!$I8+'1. Lote, PP y SS'!$G8*'1. Lote, PP y SS'!$J8)*(AA$4+('1. Lote, PP y SS'!$M8/2))+'1. Lote, PP y SS'!$K8*('1. Lote, PP y SS'!$B8/'1. Lote, PP y SS'!$M8)*(1-(_xlfn.NORM.DIST(AA$4/'1. Lote, PP y SS'!$D8+'1. Lote, PP y SS'!$B8/365,'1. Lote, PP y SS'!$B8/365,'1. Lote, PP y SS'!$C8/365,TRUE))*(_xlfn.NORM.DIST(AA$4/('1. Lote, PP y SS'!$B8/365)+'1. Lote, PP y SS'!$D8,'1. Lote, PP y SS'!$D8,'1. Lote, PP y SS'!$E8,TRUE))))</f>
        <v>-</v>
      </c>
      <c r="AB8" s="49" t="str">
        <f>IF('1. Lote, PP y SS'!$B8=0,"-",('1. Lote, PP y SS'!$I8+'1. Lote, PP y SS'!$G8*'1. Lote, PP y SS'!$J8)*(AB$4+('1. Lote, PP y SS'!$M8/2))+'1. Lote, PP y SS'!$K8*('1. Lote, PP y SS'!$B8/'1. Lote, PP y SS'!$M8)*(1-(_xlfn.NORM.DIST(AB$4/'1. Lote, PP y SS'!$D8+'1. Lote, PP y SS'!$B8/365,'1. Lote, PP y SS'!$B8/365,'1. Lote, PP y SS'!$C8/365,TRUE))*(_xlfn.NORM.DIST(AB$4/('1. Lote, PP y SS'!$B8/365)+'1. Lote, PP y SS'!$D8,'1. Lote, PP y SS'!$D8,'1. Lote, PP y SS'!$E8,TRUE))))</f>
        <v>-</v>
      </c>
      <c r="AC8" s="49" t="str">
        <f>IF('1. Lote, PP y SS'!$B8=0,"-",('1. Lote, PP y SS'!$I8+'1. Lote, PP y SS'!$G8*'1. Lote, PP y SS'!$J8)*(AC$4+('1. Lote, PP y SS'!$M8/2))+'1. Lote, PP y SS'!$K8*('1. Lote, PP y SS'!$B8/'1. Lote, PP y SS'!$M8)*(1-(_xlfn.NORM.DIST(AC$4/'1. Lote, PP y SS'!$D8+'1. Lote, PP y SS'!$B8/365,'1. Lote, PP y SS'!$B8/365,'1. Lote, PP y SS'!$C8/365,TRUE))*(_xlfn.NORM.DIST(AC$4/('1. Lote, PP y SS'!$B8/365)+'1. Lote, PP y SS'!$D8,'1. Lote, PP y SS'!$D8,'1. Lote, PP y SS'!$E8,TRUE))))</f>
        <v>-</v>
      </c>
      <c r="AD8" s="49" t="str">
        <f>IF('1. Lote, PP y SS'!$B8=0,"-",('1. Lote, PP y SS'!$I8+'1. Lote, PP y SS'!$G8*'1. Lote, PP y SS'!$J8)*(AD$4+('1. Lote, PP y SS'!$M8/2))+'1. Lote, PP y SS'!$K8*('1. Lote, PP y SS'!$B8/'1. Lote, PP y SS'!$M8)*(1-(_xlfn.NORM.DIST(AD$4/'1. Lote, PP y SS'!$D8+'1. Lote, PP y SS'!$B8/365,'1. Lote, PP y SS'!$B8/365,'1. Lote, PP y SS'!$C8/365,TRUE))*(_xlfn.NORM.DIST(AD$4/('1. Lote, PP y SS'!$B8/365)+'1. Lote, PP y SS'!$D8,'1. Lote, PP y SS'!$D8,'1. Lote, PP y SS'!$E8,TRUE))))</f>
        <v>-</v>
      </c>
    </row>
    <row r="9" spans="1:30" x14ac:dyDescent="0.25">
      <c r="A9" s="11" t="str">
        <f>'1. Lote, PP y SS'!A9</f>
        <v>Item 5</v>
      </c>
      <c r="B9" s="54" t="str">
        <f>IF('1. Lote, PP y SS'!B9=0,"-",'1. Lote, PP y SS'!Q9)</f>
        <v>-</v>
      </c>
      <c r="C9" s="39" t="str">
        <f>IF(B9="-","-",('1. Lote, PP y SS'!I9+'1. Lote, PP y SS'!G9*'1. Lote, PP y SS'!J9)*(B9+('1. Lote, PP y SS'!M9/2)))</f>
        <v>-</v>
      </c>
      <c r="D9" s="40" t="str">
        <f>IF(B9="-","-",IF('1. Lote, PP y SS'!F9&gt;99.999,0,'1. Lote, PP y SS'!K9*('1. Lote, PP y SS'!B9/'1. Lote, PP y SS'!M9)*(1-(_xlfn.NORM.DIST('1. Lote, PP y SS'!Q9/'1. Lote, PP y SS'!D9+'1. Lote, PP y SS'!B9/365,'1. Lote, PP y SS'!B9/365,'1. Lote, PP y SS'!C9/365,TRUE))*(_xlfn.NORM.DIST('1. Lote, PP y SS'!Q9/('1. Lote, PP y SS'!B9/365)+'1. Lote, PP y SS'!D9,'1. Lote, PP y SS'!D9,'1. Lote, PP y SS'!E9,TRUE)))))</f>
        <v>-</v>
      </c>
      <c r="E9" s="55" t="str">
        <f t="shared" si="1"/>
        <v>-</v>
      </c>
      <c r="F9" s="1"/>
      <c r="G9" s="49" t="str">
        <f>IF('1. Lote, PP y SS'!$B9=0,"-",('1. Lote, PP y SS'!$I9+'1. Lote, PP y SS'!$G9*'1. Lote, PP y SS'!$J9)*(G$4+('1. Lote, PP y SS'!$M9/2))+'1. Lote, PP y SS'!$K9*('1. Lote, PP y SS'!$B9/'1. Lote, PP y SS'!$M9)*(1-(_xlfn.NORM.DIST(G$4/'1. Lote, PP y SS'!$D9+'1. Lote, PP y SS'!$B9/365,'1. Lote, PP y SS'!$B9/365,'1. Lote, PP y SS'!$C9/365,TRUE))*(_xlfn.NORM.DIST(G$4/('1. Lote, PP y SS'!$B9/365)+'1. Lote, PP y SS'!$D9,'1. Lote, PP y SS'!$D9,'1. Lote, PP y SS'!$E9,TRUE))))</f>
        <v>-</v>
      </c>
      <c r="H9" s="49" t="str">
        <f>IF('1. Lote, PP y SS'!$B9=0,"-",('1. Lote, PP y SS'!$I9+'1. Lote, PP y SS'!$G9*'1. Lote, PP y SS'!$J9)*(H$4+('1. Lote, PP y SS'!$M9/2))+'1. Lote, PP y SS'!$K9*('1. Lote, PP y SS'!$B9/'1. Lote, PP y SS'!$M9)*(1-(_xlfn.NORM.DIST(H$4/'1. Lote, PP y SS'!$D9+'1. Lote, PP y SS'!$B9/365,'1. Lote, PP y SS'!$B9/365,'1. Lote, PP y SS'!$C9/365,TRUE))*(_xlfn.NORM.DIST(H$4/('1. Lote, PP y SS'!$B9/365)+'1. Lote, PP y SS'!$D9,'1. Lote, PP y SS'!$D9,'1. Lote, PP y SS'!$E9,TRUE))))</f>
        <v>-</v>
      </c>
      <c r="I9" s="49" t="str">
        <f>IF('1. Lote, PP y SS'!$B9=0,"-",('1. Lote, PP y SS'!$I9+'1. Lote, PP y SS'!$G9*'1. Lote, PP y SS'!$J9)*(I$4+('1. Lote, PP y SS'!$M9/2))+'1. Lote, PP y SS'!$K9*('1. Lote, PP y SS'!$B9/'1. Lote, PP y SS'!$M9)*(1-(_xlfn.NORM.DIST(I$4/'1. Lote, PP y SS'!$D9+'1. Lote, PP y SS'!$B9/365,'1. Lote, PP y SS'!$B9/365,'1. Lote, PP y SS'!$C9/365,TRUE))*(_xlfn.NORM.DIST(I$4/('1. Lote, PP y SS'!$B9/365)+'1. Lote, PP y SS'!$D9,'1. Lote, PP y SS'!$D9,'1. Lote, PP y SS'!$E9,TRUE))))</f>
        <v>-</v>
      </c>
      <c r="J9" s="49" t="str">
        <f>IF('1. Lote, PP y SS'!$B9=0,"-",('1. Lote, PP y SS'!$I9+'1. Lote, PP y SS'!$G9*'1. Lote, PP y SS'!$J9)*(J$4+('1. Lote, PP y SS'!$M9/2))+'1. Lote, PP y SS'!$K9*('1. Lote, PP y SS'!$B9/'1. Lote, PP y SS'!$M9)*(1-(_xlfn.NORM.DIST(J$4/'1. Lote, PP y SS'!$D9+'1. Lote, PP y SS'!$B9/365,'1. Lote, PP y SS'!$B9/365,'1. Lote, PP y SS'!$C9/365,TRUE))*(_xlfn.NORM.DIST(J$4/('1. Lote, PP y SS'!$B9/365)+'1. Lote, PP y SS'!$D9,'1. Lote, PP y SS'!$D9,'1. Lote, PP y SS'!$E9,TRUE))))</f>
        <v>-</v>
      </c>
      <c r="K9" s="49" t="str">
        <f>IF('1. Lote, PP y SS'!$B9=0,"-",('1. Lote, PP y SS'!$I9+'1. Lote, PP y SS'!$G9*'1. Lote, PP y SS'!$J9)*(K$4+('1. Lote, PP y SS'!$M9/2))+'1. Lote, PP y SS'!$K9*('1. Lote, PP y SS'!$B9/'1. Lote, PP y SS'!$M9)*(1-(_xlfn.NORM.DIST(K$4/'1. Lote, PP y SS'!$D9+'1. Lote, PP y SS'!$B9/365,'1. Lote, PP y SS'!$B9/365,'1. Lote, PP y SS'!$C9/365,TRUE))*(_xlfn.NORM.DIST(K$4/('1. Lote, PP y SS'!$B9/365)+'1. Lote, PP y SS'!$D9,'1. Lote, PP y SS'!$D9,'1. Lote, PP y SS'!$E9,TRUE))))</f>
        <v>-</v>
      </c>
      <c r="L9" s="49" t="str">
        <f>IF('1. Lote, PP y SS'!$B9=0,"-",('1. Lote, PP y SS'!$I9+'1. Lote, PP y SS'!$G9*'1. Lote, PP y SS'!$J9)*(L$4+('1. Lote, PP y SS'!$M9/2))+'1. Lote, PP y SS'!$K9*('1. Lote, PP y SS'!$B9/'1. Lote, PP y SS'!$M9)*(1-(_xlfn.NORM.DIST(L$4/'1. Lote, PP y SS'!$D9+'1. Lote, PP y SS'!$B9/365,'1. Lote, PP y SS'!$B9/365,'1. Lote, PP y SS'!$C9/365,TRUE))*(_xlfn.NORM.DIST(L$4/('1. Lote, PP y SS'!$B9/365)+'1. Lote, PP y SS'!$D9,'1. Lote, PP y SS'!$D9,'1. Lote, PP y SS'!$E9,TRUE))))</f>
        <v>-</v>
      </c>
      <c r="M9" s="49" t="str">
        <f>IF('1. Lote, PP y SS'!$B9=0,"-",('1. Lote, PP y SS'!$I9+'1. Lote, PP y SS'!$G9*'1. Lote, PP y SS'!$J9)*(M$4+('1. Lote, PP y SS'!$M9/2))+'1. Lote, PP y SS'!$K9*('1. Lote, PP y SS'!$B9/'1. Lote, PP y SS'!$M9)*(1-(_xlfn.NORM.DIST(M$4/'1. Lote, PP y SS'!$D9+'1. Lote, PP y SS'!$B9/365,'1. Lote, PP y SS'!$B9/365,'1. Lote, PP y SS'!$C9/365,TRUE))*(_xlfn.NORM.DIST(M$4/('1. Lote, PP y SS'!$B9/365)+'1. Lote, PP y SS'!$D9,'1. Lote, PP y SS'!$D9,'1. Lote, PP y SS'!$E9,TRUE))))</f>
        <v>-</v>
      </c>
      <c r="N9" s="49" t="str">
        <f>IF('1. Lote, PP y SS'!$B9=0,"-",('1. Lote, PP y SS'!$I9+'1. Lote, PP y SS'!$G9*'1. Lote, PP y SS'!$J9)*(N$4+('1. Lote, PP y SS'!$M9/2))+'1. Lote, PP y SS'!$K9*('1. Lote, PP y SS'!$B9/'1. Lote, PP y SS'!$M9)*(1-(_xlfn.NORM.DIST(N$4/'1. Lote, PP y SS'!$D9+'1. Lote, PP y SS'!$B9/365,'1. Lote, PP y SS'!$B9/365,'1. Lote, PP y SS'!$C9/365,TRUE))*(_xlfn.NORM.DIST(N$4/('1. Lote, PP y SS'!$B9/365)+'1. Lote, PP y SS'!$D9,'1. Lote, PP y SS'!$D9,'1. Lote, PP y SS'!$E9,TRUE))))</f>
        <v>-</v>
      </c>
      <c r="O9" s="49" t="str">
        <f>IF('1. Lote, PP y SS'!$B9=0,"-",('1. Lote, PP y SS'!$I9+'1. Lote, PP y SS'!$G9*'1. Lote, PP y SS'!$J9)*(O$4+('1. Lote, PP y SS'!$M9/2))+'1. Lote, PP y SS'!$K9*('1. Lote, PP y SS'!$B9/'1. Lote, PP y SS'!$M9)*(1-(_xlfn.NORM.DIST(O$4/'1. Lote, PP y SS'!$D9+'1. Lote, PP y SS'!$B9/365,'1. Lote, PP y SS'!$B9/365,'1. Lote, PP y SS'!$C9/365,TRUE))*(_xlfn.NORM.DIST(O$4/('1. Lote, PP y SS'!$B9/365)+'1. Lote, PP y SS'!$D9,'1. Lote, PP y SS'!$D9,'1. Lote, PP y SS'!$E9,TRUE))))</f>
        <v>-</v>
      </c>
      <c r="P9" s="49" t="str">
        <f>IF('1. Lote, PP y SS'!$B9=0,"-",('1. Lote, PP y SS'!$I9+'1. Lote, PP y SS'!$G9*'1. Lote, PP y SS'!$J9)*(P$4+('1. Lote, PP y SS'!$M9/2))+'1. Lote, PP y SS'!$K9*('1. Lote, PP y SS'!$B9/'1. Lote, PP y SS'!$M9)*(1-(_xlfn.NORM.DIST(P$4/'1. Lote, PP y SS'!$D9+'1. Lote, PP y SS'!$B9/365,'1. Lote, PP y SS'!$B9/365,'1. Lote, PP y SS'!$C9/365,TRUE))*(_xlfn.NORM.DIST(P$4/('1. Lote, PP y SS'!$B9/365)+'1. Lote, PP y SS'!$D9,'1. Lote, PP y SS'!$D9,'1. Lote, PP y SS'!$E9,TRUE))))</f>
        <v>-</v>
      </c>
      <c r="Q9" s="49" t="str">
        <f>IF('1. Lote, PP y SS'!$B9=0,"-",('1. Lote, PP y SS'!$I9+'1. Lote, PP y SS'!$G9*'1. Lote, PP y SS'!$J9)*(Q$4+('1. Lote, PP y SS'!$M9/2))+'1. Lote, PP y SS'!$K9*('1. Lote, PP y SS'!$B9/'1. Lote, PP y SS'!$M9)*(1-(_xlfn.NORM.DIST(Q$4/'1. Lote, PP y SS'!$D9+'1. Lote, PP y SS'!$B9/365,'1. Lote, PP y SS'!$B9/365,'1. Lote, PP y SS'!$C9/365,TRUE))*(_xlfn.NORM.DIST(Q$4/('1. Lote, PP y SS'!$B9/365)+'1. Lote, PP y SS'!$D9,'1. Lote, PP y SS'!$D9,'1. Lote, PP y SS'!$E9,TRUE))))</f>
        <v>-</v>
      </c>
      <c r="R9" s="49" t="str">
        <f>IF('1. Lote, PP y SS'!$B9=0,"-",('1. Lote, PP y SS'!$I9+'1. Lote, PP y SS'!$G9*'1. Lote, PP y SS'!$J9)*(R$4+('1. Lote, PP y SS'!$M9/2))+'1. Lote, PP y SS'!$K9*('1. Lote, PP y SS'!$B9/'1. Lote, PP y SS'!$M9)*(1-(_xlfn.NORM.DIST(R$4/'1. Lote, PP y SS'!$D9+'1. Lote, PP y SS'!$B9/365,'1. Lote, PP y SS'!$B9/365,'1. Lote, PP y SS'!$C9/365,TRUE))*(_xlfn.NORM.DIST(R$4/('1. Lote, PP y SS'!$B9/365)+'1. Lote, PP y SS'!$D9,'1. Lote, PP y SS'!$D9,'1. Lote, PP y SS'!$E9,TRUE))))</f>
        <v>-</v>
      </c>
      <c r="S9" s="49" t="str">
        <f>IF('1. Lote, PP y SS'!$B9=0,"-",('1. Lote, PP y SS'!$I9+'1. Lote, PP y SS'!$G9*'1. Lote, PP y SS'!$J9)*(S$4+('1. Lote, PP y SS'!$M9/2))+'1. Lote, PP y SS'!$K9*('1. Lote, PP y SS'!$B9/'1. Lote, PP y SS'!$M9)*(1-(_xlfn.NORM.DIST(S$4/'1. Lote, PP y SS'!$D9+'1. Lote, PP y SS'!$B9/365,'1. Lote, PP y SS'!$B9/365,'1. Lote, PP y SS'!$C9/365,TRUE))*(_xlfn.NORM.DIST(S$4/('1. Lote, PP y SS'!$B9/365)+'1. Lote, PP y SS'!$D9,'1. Lote, PP y SS'!$D9,'1. Lote, PP y SS'!$E9,TRUE))))</f>
        <v>-</v>
      </c>
      <c r="T9" s="49" t="str">
        <f>IF('1. Lote, PP y SS'!$B9=0,"-",('1. Lote, PP y SS'!$I9+'1. Lote, PP y SS'!$G9*'1. Lote, PP y SS'!$J9)*(T$4+('1. Lote, PP y SS'!$M9/2))+'1. Lote, PP y SS'!$K9*('1. Lote, PP y SS'!$B9/'1. Lote, PP y SS'!$M9)*(1-(_xlfn.NORM.DIST(T$4/'1. Lote, PP y SS'!$D9+'1. Lote, PP y SS'!$B9/365,'1. Lote, PP y SS'!$B9/365,'1. Lote, PP y SS'!$C9/365,TRUE))*(_xlfn.NORM.DIST(T$4/('1. Lote, PP y SS'!$B9/365)+'1. Lote, PP y SS'!$D9,'1. Lote, PP y SS'!$D9,'1. Lote, PP y SS'!$E9,TRUE))))</f>
        <v>-</v>
      </c>
      <c r="U9" s="49" t="str">
        <f>IF('1. Lote, PP y SS'!$B9=0,"-",('1. Lote, PP y SS'!$I9+'1. Lote, PP y SS'!$G9*'1. Lote, PP y SS'!$J9)*(U$4+('1. Lote, PP y SS'!$M9/2))+'1. Lote, PP y SS'!$K9*('1. Lote, PP y SS'!$B9/'1. Lote, PP y SS'!$M9)*(1-(_xlfn.NORM.DIST(U$4/'1. Lote, PP y SS'!$D9+'1. Lote, PP y SS'!$B9/365,'1. Lote, PP y SS'!$B9/365,'1. Lote, PP y SS'!$C9/365,TRUE))*(_xlfn.NORM.DIST(U$4/('1. Lote, PP y SS'!$B9/365)+'1. Lote, PP y SS'!$D9,'1. Lote, PP y SS'!$D9,'1. Lote, PP y SS'!$E9,TRUE))))</f>
        <v>-</v>
      </c>
      <c r="V9" s="49" t="str">
        <f>IF('1. Lote, PP y SS'!$B9=0,"-",('1. Lote, PP y SS'!$I9+'1. Lote, PP y SS'!$G9*'1. Lote, PP y SS'!$J9)*(V$4+('1. Lote, PP y SS'!$M9/2))+'1. Lote, PP y SS'!$K9*('1. Lote, PP y SS'!$B9/'1. Lote, PP y SS'!$M9)*(1-(_xlfn.NORM.DIST(V$4/'1. Lote, PP y SS'!$D9+'1. Lote, PP y SS'!$B9/365,'1. Lote, PP y SS'!$B9/365,'1. Lote, PP y SS'!$C9/365,TRUE))*(_xlfn.NORM.DIST(V$4/('1. Lote, PP y SS'!$B9/365)+'1. Lote, PP y SS'!$D9,'1. Lote, PP y SS'!$D9,'1. Lote, PP y SS'!$E9,TRUE))))</f>
        <v>-</v>
      </c>
      <c r="W9" s="49" t="str">
        <f>IF('1. Lote, PP y SS'!$B9=0,"-",('1. Lote, PP y SS'!$I9+'1. Lote, PP y SS'!$G9*'1. Lote, PP y SS'!$J9)*(W$4+('1. Lote, PP y SS'!$M9/2))+'1. Lote, PP y SS'!$K9*('1. Lote, PP y SS'!$B9/'1. Lote, PP y SS'!$M9)*(1-(_xlfn.NORM.DIST(W$4/'1. Lote, PP y SS'!$D9+'1. Lote, PP y SS'!$B9/365,'1. Lote, PP y SS'!$B9/365,'1. Lote, PP y SS'!$C9/365,TRUE))*(_xlfn.NORM.DIST(W$4/('1. Lote, PP y SS'!$B9/365)+'1. Lote, PP y SS'!$D9,'1. Lote, PP y SS'!$D9,'1. Lote, PP y SS'!$E9,TRUE))))</f>
        <v>-</v>
      </c>
      <c r="X9" s="49" t="str">
        <f>IF('1. Lote, PP y SS'!$B9=0,"-",('1. Lote, PP y SS'!$I9+'1. Lote, PP y SS'!$G9*'1. Lote, PP y SS'!$J9)*(X$4+('1. Lote, PP y SS'!$M9/2))+'1. Lote, PP y SS'!$K9*('1. Lote, PP y SS'!$B9/'1. Lote, PP y SS'!$M9)*(1-(_xlfn.NORM.DIST(X$4/'1. Lote, PP y SS'!$D9+'1. Lote, PP y SS'!$B9/365,'1. Lote, PP y SS'!$B9/365,'1. Lote, PP y SS'!$C9/365,TRUE))*(_xlfn.NORM.DIST(X$4/('1. Lote, PP y SS'!$B9/365)+'1. Lote, PP y SS'!$D9,'1. Lote, PP y SS'!$D9,'1. Lote, PP y SS'!$E9,TRUE))))</f>
        <v>-</v>
      </c>
      <c r="Y9" s="49" t="str">
        <f>IF('1. Lote, PP y SS'!$B9=0,"-",('1. Lote, PP y SS'!$I9+'1. Lote, PP y SS'!$G9*'1. Lote, PP y SS'!$J9)*(Y$4+('1. Lote, PP y SS'!$M9/2))+'1. Lote, PP y SS'!$K9*('1. Lote, PP y SS'!$B9/'1. Lote, PP y SS'!$M9)*(1-(_xlfn.NORM.DIST(Y$4/'1. Lote, PP y SS'!$D9+'1. Lote, PP y SS'!$B9/365,'1. Lote, PP y SS'!$B9/365,'1. Lote, PP y SS'!$C9/365,TRUE))*(_xlfn.NORM.DIST(Y$4/('1. Lote, PP y SS'!$B9/365)+'1. Lote, PP y SS'!$D9,'1. Lote, PP y SS'!$D9,'1. Lote, PP y SS'!$E9,TRUE))))</f>
        <v>-</v>
      </c>
      <c r="Z9" s="49" t="str">
        <f>IF('1. Lote, PP y SS'!$B9=0,"-",('1. Lote, PP y SS'!$I9+'1. Lote, PP y SS'!$G9*'1. Lote, PP y SS'!$J9)*(Z$4+('1. Lote, PP y SS'!$M9/2))+'1. Lote, PP y SS'!$K9*('1. Lote, PP y SS'!$B9/'1. Lote, PP y SS'!$M9)*(1-(_xlfn.NORM.DIST(Z$4/'1. Lote, PP y SS'!$D9+'1. Lote, PP y SS'!$B9/365,'1. Lote, PP y SS'!$B9/365,'1. Lote, PP y SS'!$C9/365,TRUE))*(_xlfn.NORM.DIST(Z$4/('1. Lote, PP y SS'!$B9/365)+'1. Lote, PP y SS'!$D9,'1. Lote, PP y SS'!$D9,'1. Lote, PP y SS'!$E9,TRUE))))</f>
        <v>-</v>
      </c>
      <c r="AA9" s="49" t="str">
        <f>IF('1. Lote, PP y SS'!$B9=0,"-",('1. Lote, PP y SS'!$I9+'1. Lote, PP y SS'!$G9*'1. Lote, PP y SS'!$J9)*(AA$4+('1. Lote, PP y SS'!$M9/2))+'1. Lote, PP y SS'!$K9*('1. Lote, PP y SS'!$B9/'1. Lote, PP y SS'!$M9)*(1-(_xlfn.NORM.DIST(AA$4/'1. Lote, PP y SS'!$D9+'1. Lote, PP y SS'!$B9/365,'1. Lote, PP y SS'!$B9/365,'1. Lote, PP y SS'!$C9/365,TRUE))*(_xlfn.NORM.DIST(AA$4/('1. Lote, PP y SS'!$B9/365)+'1. Lote, PP y SS'!$D9,'1. Lote, PP y SS'!$D9,'1. Lote, PP y SS'!$E9,TRUE))))</f>
        <v>-</v>
      </c>
      <c r="AB9" s="49" t="str">
        <f>IF('1. Lote, PP y SS'!$B9=0,"-",('1. Lote, PP y SS'!$I9+'1. Lote, PP y SS'!$G9*'1. Lote, PP y SS'!$J9)*(AB$4+('1. Lote, PP y SS'!$M9/2))+'1. Lote, PP y SS'!$K9*('1. Lote, PP y SS'!$B9/'1. Lote, PP y SS'!$M9)*(1-(_xlfn.NORM.DIST(AB$4/'1. Lote, PP y SS'!$D9+'1. Lote, PP y SS'!$B9/365,'1. Lote, PP y SS'!$B9/365,'1. Lote, PP y SS'!$C9/365,TRUE))*(_xlfn.NORM.DIST(AB$4/('1. Lote, PP y SS'!$B9/365)+'1. Lote, PP y SS'!$D9,'1. Lote, PP y SS'!$D9,'1. Lote, PP y SS'!$E9,TRUE))))</f>
        <v>-</v>
      </c>
      <c r="AC9" s="49" t="str">
        <f>IF('1. Lote, PP y SS'!$B9=0,"-",('1. Lote, PP y SS'!$I9+'1. Lote, PP y SS'!$G9*'1. Lote, PP y SS'!$J9)*(AC$4+('1. Lote, PP y SS'!$M9/2))+'1. Lote, PP y SS'!$K9*('1. Lote, PP y SS'!$B9/'1. Lote, PP y SS'!$M9)*(1-(_xlfn.NORM.DIST(AC$4/'1. Lote, PP y SS'!$D9+'1. Lote, PP y SS'!$B9/365,'1. Lote, PP y SS'!$B9/365,'1. Lote, PP y SS'!$C9/365,TRUE))*(_xlfn.NORM.DIST(AC$4/('1. Lote, PP y SS'!$B9/365)+'1. Lote, PP y SS'!$D9,'1. Lote, PP y SS'!$D9,'1. Lote, PP y SS'!$E9,TRUE))))</f>
        <v>-</v>
      </c>
      <c r="AD9" s="49" t="str">
        <f>IF('1. Lote, PP y SS'!$B9=0,"-",('1. Lote, PP y SS'!$I9+'1. Lote, PP y SS'!$G9*'1. Lote, PP y SS'!$J9)*(AD$4+('1. Lote, PP y SS'!$M9/2))+'1. Lote, PP y SS'!$K9*('1. Lote, PP y SS'!$B9/'1. Lote, PP y SS'!$M9)*(1-(_xlfn.NORM.DIST(AD$4/'1. Lote, PP y SS'!$D9+'1. Lote, PP y SS'!$B9/365,'1. Lote, PP y SS'!$B9/365,'1. Lote, PP y SS'!$C9/365,TRUE))*(_xlfn.NORM.DIST(AD$4/('1. Lote, PP y SS'!$B9/365)+'1. Lote, PP y SS'!$D9,'1. Lote, PP y SS'!$D9,'1. Lote, PP y SS'!$E9,TRUE))))</f>
        <v>-</v>
      </c>
    </row>
    <row r="10" spans="1:30" x14ac:dyDescent="0.25">
      <c r="A10" s="11" t="str">
        <f>'1. Lote, PP y SS'!A10</f>
        <v>Item 6</v>
      </c>
      <c r="B10" s="54" t="str">
        <f>IF('1. Lote, PP y SS'!B10=0,"-",'1. Lote, PP y SS'!Q10)</f>
        <v>-</v>
      </c>
      <c r="C10" s="39" t="str">
        <f>IF(B10="-","-",('1. Lote, PP y SS'!I10+'1. Lote, PP y SS'!G10*'1. Lote, PP y SS'!J10)*(B10+('1. Lote, PP y SS'!M10/2)))</f>
        <v>-</v>
      </c>
      <c r="D10" s="40" t="str">
        <f>IF(B10="-","-",IF('1. Lote, PP y SS'!F10&gt;99.999,0,'1. Lote, PP y SS'!K10*('1. Lote, PP y SS'!B10/'1. Lote, PP y SS'!M10)*(1-(_xlfn.NORM.DIST('1. Lote, PP y SS'!Q10/'1. Lote, PP y SS'!D10+'1. Lote, PP y SS'!B10/365,'1. Lote, PP y SS'!B10/365,'1. Lote, PP y SS'!C10/365,TRUE))*(_xlfn.NORM.DIST('1. Lote, PP y SS'!Q10/('1. Lote, PP y SS'!B10/365)+'1. Lote, PP y SS'!D10,'1. Lote, PP y SS'!D10,'1. Lote, PP y SS'!E10,TRUE)))))</f>
        <v>-</v>
      </c>
      <c r="E10" s="55" t="str">
        <f t="shared" si="1"/>
        <v>-</v>
      </c>
      <c r="F10" s="1"/>
      <c r="G10" s="49" t="str">
        <f>IF('1. Lote, PP y SS'!$B10=0,"-",('1. Lote, PP y SS'!$I10+'1. Lote, PP y SS'!$G10*'1. Lote, PP y SS'!$J10)*(G$4+('1. Lote, PP y SS'!$M10/2))+'1. Lote, PP y SS'!$K10*('1. Lote, PP y SS'!$B10/'1. Lote, PP y SS'!$M10)*(1-(_xlfn.NORM.DIST(G$4/'1. Lote, PP y SS'!$D10+'1. Lote, PP y SS'!$B10/365,'1. Lote, PP y SS'!$B10/365,'1. Lote, PP y SS'!$C10/365,TRUE))*(_xlfn.NORM.DIST(G$4/('1. Lote, PP y SS'!$B10/365)+'1. Lote, PP y SS'!$D10,'1. Lote, PP y SS'!$D10,'1. Lote, PP y SS'!$E10,TRUE))))</f>
        <v>-</v>
      </c>
      <c r="H10" s="49" t="str">
        <f>IF('1. Lote, PP y SS'!$B10=0,"-",('1. Lote, PP y SS'!$I10+'1. Lote, PP y SS'!$G10*'1. Lote, PP y SS'!$J10)*(H$4+('1. Lote, PP y SS'!$M10/2))+'1. Lote, PP y SS'!$K10*('1. Lote, PP y SS'!$B10/'1. Lote, PP y SS'!$M10)*(1-(_xlfn.NORM.DIST(H$4/'1. Lote, PP y SS'!$D10+'1. Lote, PP y SS'!$B10/365,'1. Lote, PP y SS'!$B10/365,'1. Lote, PP y SS'!$C10/365,TRUE))*(_xlfn.NORM.DIST(H$4/('1. Lote, PP y SS'!$B10/365)+'1. Lote, PP y SS'!$D10,'1. Lote, PP y SS'!$D10,'1. Lote, PP y SS'!$E10,TRUE))))</f>
        <v>-</v>
      </c>
      <c r="I10" s="49" t="str">
        <f>IF('1. Lote, PP y SS'!$B10=0,"-",('1. Lote, PP y SS'!$I10+'1. Lote, PP y SS'!$G10*'1. Lote, PP y SS'!$J10)*(I$4+('1. Lote, PP y SS'!$M10/2))+'1. Lote, PP y SS'!$K10*('1. Lote, PP y SS'!$B10/'1. Lote, PP y SS'!$M10)*(1-(_xlfn.NORM.DIST(I$4/'1. Lote, PP y SS'!$D10+'1. Lote, PP y SS'!$B10/365,'1. Lote, PP y SS'!$B10/365,'1. Lote, PP y SS'!$C10/365,TRUE))*(_xlfn.NORM.DIST(I$4/('1. Lote, PP y SS'!$B10/365)+'1. Lote, PP y SS'!$D10,'1. Lote, PP y SS'!$D10,'1. Lote, PP y SS'!$E10,TRUE))))</f>
        <v>-</v>
      </c>
      <c r="J10" s="49" t="str">
        <f>IF('1. Lote, PP y SS'!$B10=0,"-",('1. Lote, PP y SS'!$I10+'1. Lote, PP y SS'!$G10*'1. Lote, PP y SS'!$J10)*(J$4+('1. Lote, PP y SS'!$M10/2))+'1. Lote, PP y SS'!$K10*('1. Lote, PP y SS'!$B10/'1. Lote, PP y SS'!$M10)*(1-(_xlfn.NORM.DIST(J$4/'1. Lote, PP y SS'!$D10+'1. Lote, PP y SS'!$B10/365,'1. Lote, PP y SS'!$B10/365,'1. Lote, PP y SS'!$C10/365,TRUE))*(_xlfn.NORM.DIST(J$4/('1. Lote, PP y SS'!$B10/365)+'1. Lote, PP y SS'!$D10,'1. Lote, PP y SS'!$D10,'1. Lote, PP y SS'!$E10,TRUE))))</f>
        <v>-</v>
      </c>
      <c r="K10" s="49" t="str">
        <f>IF('1. Lote, PP y SS'!$B10=0,"-",('1. Lote, PP y SS'!$I10+'1. Lote, PP y SS'!$G10*'1. Lote, PP y SS'!$J10)*(K$4+('1. Lote, PP y SS'!$M10/2))+'1. Lote, PP y SS'!$K10*('1. Lote, PP y SS'!$B10/'1. Lote, PP y SS'!$M10)*(1-(_xlfn.NORM.DIST(K$4/'1. Lote, PP y SS'!$D10+'1. Lote, PP y SS'!$B10/365,'1. Lote, PP y SS'!$B10/365,'1. Lote, PP y SS'!$C10/365,TRUE))*(_xlfn.NORM.DIST(K$4/('1. Lote, PP y SS'!$B10/365)+'1. Lote, PP y SS'!$D10,'1. Lote, PP y SS'!$D10,'1. Lote, PP y SS'!$E10,TRUE))))</f>
        <v>-</v>
      </c>
      <c r="L10" s="49" t="str">
        <f>IF('1. Lote, PP y SS'!$B10=0,"-",('1. Lote, PP y SS'!$I10+'1. Lote, PP y SS'!$G10*'1. Lote, PP y SS'!$J10)*(L$4+('1. Lote, PP y SS'!$M10/2))+'1. Lote, PP y SS'!$K10*('1. Lote, PP y SS'!$B10/'1. Lote, PP y SS'!$M10)*(1-(_xlfn.NORM.DIST(L$4/'1. Lote, PP y SS'!$D10+'1. Lote, PP y SS'!$B10/365,'1. Lote, PP y SS'!$B10/365,'1. Lote, PP y SS'!$C10/365,TRUE))*(_xlfn.NORM.DIST(L$4/('1. Lote, PP y SS'!$B10/365)+'1. Lote, PP y SS'!$D10,'1. Lote, PP y SS'!$D10,'1. Lote, PP y SS'!$E10,TRUE))))</f>
        <v>-</v>
      </c>
      <c r="M10" s="49" t="str">
        <f>IF('1. Lote, PP y SS'!$B10=0,"-",('1. Lote, PP y SS'!$I10+'1. Lote, PP y SS'!$G10*'1. Lote, PP y SS'!$J10)*(M$4+('1. Lote, PP y SS'!$M10/2))+'1. Lote, PP y SS'!$K10*('1. Lote, PP y SS'!$B10/'1. Lote, PP y SS'!$M10)*(1-(_xlfn.NORM.DIST(M$4/'1. Lote, PP y SS'!$D10+'1. Lote, PP y SS'!$B10/365,'1. Lote, PP y SS'!$B10/365,'1. Lote, PP y SS'!$C10/365,TRUE))*(_xlfn.NORM.DIST(M$4/('1. Lote, PP y SS'!$B10/365)+'1. Lote, PP y SS'!$D10,'1. Lote, PP y SS'!$D10,'1. Lote, PP y SS'!$E10,TRUE))))</f>
        <v>-</v>
      </c>
      <c r="N10" s="49" t="str">
        <f>IF('1. Lote, PP y SS'!$B10=0,"-",('1. Lote, PP y SS'!$I10+'1. Lote, PP y SS'!$G10*'1. Lote, PP y SS'!$J10)*(N$4+('1. Lote, PP y SS'!$M10/2))+'1. Lote, PP y SS'!$K10*('1. Lote, PP y SS'!$B10/'1. Lote, PP y SS'!$M10)*(1-(_xlfn.NORM.DIST(N$4/'1. Lote, PP y SS'!$D10+'1. Lote, PP y SS'!$B10/365,'1. Lote, PP y SS'!$B10/365,'1. Lote, PP y SS'!$C10/365,TRUE))*(_xlfn.NORM.DIST(N$4/('1. Lote, PP y SS'!$B10/365)+'1. Lote, PP y SS'!$D10,'1. Lote, PP y SS'!$D10,'1. Lote, PP y SS'!$E10,TRUE))))</f>
        <v>-</v>
      </c>
      <c r="O10" s="49" t="str">
        <f>IF('1. Lote, PP y SS'!$B10=0,"-",('1. Lote, PP y SS'!$I10+'1. Lote, PP y SS'!$G10*'1. Lote, PP y SS'!$J10)*(O$4+('1. Lote, PP y SS'!$M10/2))+'1. Lote, PP y SS'!$K10*('1. Lote, PP y SS'!$B10/'1. Lote, PP y SS'!$M10)*(1-(_xlfn.NORM.DIST(O$4/'1. Lote, PP y SS'!$D10+'1. Lote, PP y SS'!$B10/365,'1. Lote, PP y SS'!$B10/365,'1. Lote, PP y SS'!$C10/365,TRUE))*(_xlfn.NORM.DIST(O$4/('1. Lote, PP y SS'!$B10/365)+'1. Lote, PP y SS'!$D10,'1. Lote, PP y SS'!$D10,'1. Lote, PP y SS'!$E10,TRUE))))</f>
        <v>-</v>
      </c>
      <c r="P10" s="49" t="str">
        <f>IF('1. Lote, PP y SS'!$B10=0,"-",('1. Lote, PP y SS'!$I10+'1. Lote, PP y SS'!$G10*'1. Lote, PP y SS'!$J10)*(P$4+('1. Lote, PP y SS'!$M10/2))+'1. Lote, PP y SS'!$K10*('1. Lote, PP y SS'!$B10/'1. Lote, PP y SS'!$M10)*(1-(_xlfn.NORM.DIST(P$4/'1. Lote, PP y SS'!$D10+'1. Lote, PP y SS'!$B10/365,'1. Lote, PP y SS'!$B10/365,'1. Lote, PP y SS'!$C10/365,TRUE))*(_xlfn.NORM.DIST(P$4/('1. Lote, PP y SS'!$B10/365)+'1. Lote, PP y SS'!$D10,'1. Lote, PP y SS'!$D10,'1. Lote, PP y SS'!$E10,TRUE))))</f>
        <v>-</v>
      </c>
      <c r="Q10" s="49" t="str">
        <f>IF('1. Lote, PP y SS'!$B10=0,"-",('1. Lote, PP y SS'!$I10+'1. Lote, PP y SS'!$G10*'1. Lote, PP y SS'!$J10)*(Q$4+('1. Lote, PP y SS'!$M10/2))+'1. Lote, PP y SS'!$K10*('1. Lote, PP y SS'!$B10/'1. Lote, PP y SS'!$M10)*(1-(_xlfn.NORM.DIST(Q$4/'1. Lote, PP y SS'!$D10+'1. Lote, PP y SS'!$B10/365,'1. Lote, PP y SS'!$B10/365,'1. Lote, PP y SS'!$C10/365,TRUE))*(_xlfn.NORM.DIST(Q$4/('1. Lote, PP y SS'!$B10/365)+'1. Lote, PP y SS'!$D10,'1. Lote, PP y SS'!$D10,'1. Lote, PP y SS'!$E10,TRUE))))</f>
        <v>-</v>
      </c>
      <c r="R10" s="49" t="str">
        <f>IF('1. Lote, PP y SS'!$B10=0,"-",('1. Lote, PP y SS'!$I10+'1. Lote, PP y SS'!$G10*'1. Lote, PP y SS'!$J10)*(R$4+('1. Lote, PP y SS'!$M10/2))+'1. Lote, PP y SS'!$K10*('1. Lote, PP y SS'!$B10/'1. Lote, PP y SS'!$M10)*(1-(_xlfn.NORM.DIST(R$4/'1. Lote, PP y SS'!$D10+'1. Lote, PP y SS'!$B10/365,'1. Lote, PP y SS'!$B10/365,'1. Lote, PP y SS'!$C10/365,TRUE))*(_xlfn.NORM.DIST(R$4/('1. Lote, PP y SS'!$B10/365)+'1. Lote, PP y SS'!$D10,'1. Lote, PP y SS'!$D10,'1. Lote, PP y SS'!$E10,TRUE))))</f>
        <v>-</v>
      </c>
      <c r="S10" s="49" t="str">
        <f>IF('1. Lote, PP y SS'!$B10=0,"-",('1. Lote, PP y SS'!$I10+'1. Lote, PP y SS'!$G10*'1. Lote, PP y SS'!$J10)*(S$4+('1. Lote, PP y SS'!$M10/2))+'1. Lote, PP y SS'!$K10*('1. Lote, PP y SS'!$B10/'1. Lote, PP y SS'!$M10)*(1-(_xlfn.NORM.DIST(S$4/'1. Lote, PP y SS'!$D10+'1. Lote, PP y SS'!$B10/365,'1. Lote, PP y SS'!$B10/365,'1. Lote, PP y SS'!$C10/365,TRUE))*(_xlfn.NORM.DIST(S$4/('1. Lote, PP y SS'!$B10/365)+'1. Lote, PP y SS'!$D10,'1. Lote, PP y SS'!$D10,'1. Lote, PP y SS'!$E10,TRUE))))</f>
        <v>-</v>
      </c>
      <c r="T10" s="49" t="str">
        <f>IF('1. Lote, PP y SS'!$B10=0,"-",('1. Lote, PP y SS'!$I10+'1. Lote, PP y SS'!$G10*'1. Lote, PP y SS'!$J10)*(T$4+('1. Lote, PP y SS'!$M10/2))+'1. Lote, PP y SS'!$K10*('1. Lote, PP y SS'!$B10/'1. Lote, PP y SS'!$M10)*(1-(_xlfn.NORM.DIST(T$4/'1. Lote, PP y SS'!$D10+'1. Lote, PP y SS'!$B10/365,'1. Lote, PP y SS'!$B10/365,'1. Lote, PP y SS'!$C10/365,TRUE))*(_xlfn.NORM.DIST(T$4/('1. Lote, PP y SS'!$B10/365)+'1. Lote, PP y SS'!$D10,'1. Lote, PP y SS'!$D10,'1. Lote, PP y SS'!$E10,TRUE))))</f>
        <v>-</v>
      </c>
      <c r="U10" s="49" t="str">
        <f>IF('1. Lote, PP y SS'!$B10=0,"-",('1. Lote, PP y SS'!$I10+'1. Lote, PP y SS'!$G10*'1. Lote, PP y SS'!$J10)*(U$4+('1. Lote, PP y SS'!$M10/2))+'1. Lote, PP y SS'!$K10*('1. Lote, PP y SS'!$B10/'1. Lote, PP y SS'!$M10)*(1-(_xlfn.NORM.DIST(U$4/'1. Lote, PP y SS'!$D10+'1. Lote, PP y SS'!$B10/365,'1. Lote, PP y SS'!$B10/365,'1. Lote, PP y SS'!$C10/365,TRUE))*(_xlfn.NORM.DIST(U$4/('1. Lote, PP y SS'!$B10/365)+'1. Lote, PP y SS'!$D10,'1. Lote, PP y SS'!$D10,'1. Lote, PP y SS'!$E10,TRUE))))</f>
        <v>-</v>
      </c>
      <c r="V10" s="49" t="str">
        <f>IF('1. Lote, PP y SS'!$B10=0,"-",('1. Lote, PP y SS'!$I10+'1. Lote, PP y SS'!$G10*'1. Lote, PP y SS'!$J10)*(V$4+('1. Lote, PP y SS'!$M10/2))+'1. Lote, PP y SS'!$K10*('1. Lote, PP y SS'!$B10/'1. Lote, PP y SS'!$M10)*(1-(_xlfn.NORM.DIST(V$4/'1. Lote, PP y SS'!$D10+'1. Lote, PP y SS'!$B10/365,'1. Lote, PP y SS'!$B10/365,'1. Lote, PP y SS'!$C10/365,TRUE))*(_xlfn.NORM.DIST(V$4/('1. Lote, PP y SS'!$B10/365)+'1. Lote, PP y SS'!$D10,'1. Lote, PP y SS'!$D10,'1. Lote, PP y SS'!$E10,TRUE))))</f>
        <v>-</v>
      </c>
      <c r="W10" s="49" t="str">
        <f>IF('1. Lote, PP y SS'!$B10=0,"-",('1. Lote, PP y SS'!$I10+'1. Lote, PP y SS'!$G10*'1. Lote, PP y SS'!$J10)*(W$4+('1. Lote, PP y SS'!$M10/2))+'1. Lote, PP y SS'!$K10*('1. Lote, PP y SS'!$B10/'1. Lote, PP y SS'!$M10)*(1-(_xlfn.NORM.DIST(W$4/'1. Lote, PP y SS'!$D10+'1. Lote, PP y SS'!$B10/365,'1. Lote, PP y SS'!$B10/365,'1. Lote, PP y SS'!$C10/365,TRUE))*(_xlfn.NORM.DIST(W$4/('1. Lote, PP y SS'!$B10/365)+'1. Lote, PP y SS'!$D10,'1. Lote, PP y SS'!$D10,'1. Lote, PP y SS'!$E10,TRUE))))</f>
        <v>-</v>
      </c>
      <c r="X10" s="49" t="str">
        <f>IF('1. Lote, PP y SS'!$B10=0,"-",('1. Lote, PP y SS'!$I10+'1. Lote, PP y SS'!$G10*'1. Lote, PP y SS'!$J10)*(X$4+('1. Lote, PP y SS'!$M10/2))+'1. Lote, PP y SS'!$K10*('1. Lote, PP y SS'!$B10/'1. Lote, PP y SS'!$M10)*(1-(_xlfn.NORM.DIST(X$4/'1. Lote, PP y SS'!$D10+'1. Lote, PP y SS'!$B10/365,'1. Lote, PP y SS'!$B10/365,'1. Lote, PP y SS'!$C10/365,TRUE))*(_xlfn.NORM.DIST(X$4/('1. Lote, PP y SS'!$B10/365)+'1. Lote, PP y SS'!$D10,'1. Lote, PP y SS'!$D10,'1. Lote, PP y SS'!$E10,TRUE))))</f>
        <v>-</v>
      </c>
      <c r="Y10" s="49" t="str">
        <f>IF('1. Lote, PP y SS'!$B10=0,"-",('1. Lote, PP y SS'!$I10+'1. Lote, PP y SS'!$G10*'1. Lote, PP y SS'!$J10)*(Y$4+('1. Lote, PP y SS'!$M10/2))+'1. Lote, PP y SS'!$K10*('1. Lote, PP y SS'!$B10/'1. Lote, PP y SS'!$M10)*(1-(_xlfn.NORM.DIST(Y$4/'1. Lote, PP y SS'!$D10+'1. Lote, PP y SS'!$B10/365,'1. Lote, PP y SS'!$B10/365,'1. Lote, PP y SS'!$C10/365,TRUE))*(_xlfn.NORM.DIST(Y$4/('1. Lote, PP y SS'!$B10/365)+'1. Lote, PP y SS'!$D10,'1. Lote, PP y SS'!$D10,'1. Lote, PP y SS'!$E10,TRUE))))</f>
        <v>-</v>
      </c>
      <c r="Z10" s="49" t="str">
        <f>IF('1. Lote, PP y SS'!$B10=0,"-",('1. Lote, PP y SS'!$I10+'1. Lote, PP y SS'!$G10*'1. Lote, PP y SS'!$J10)*(Z$4+('1. Lote, PP y SS'!$M10/2))+'1. Lote, PP y SS'!$K10*('1. Lote, PP y SS'!$B10/'1. Lote, PP y SS'!$M10)*(1-(_xlfn.NORM.DIST(Z$4/'1. Lote, PP y SS'!$D10+'1. Lote, PP y SS'!$B10/365,'1. Lote, PP y SS'!$B10/365,'1. Lote, PP y SS'!$C10/365,TRUE))*(_xlfn.NORM.DIST(Z$4/('1. Lote, PP y SS'!$B10/365)+'1. Lote, PP y SS'!$D10,'1. Lote, PP y SS'!$D10,'1. Lote, PP y SS'!$E10,TRUE))))</f>
        <v>-</v>
      </c>
      <c r="AA10" s="49" t="str">
        <f>IF('1. Lote, PP y SS'!$B10=0,"-",('1. Lote, PP y SS'!$I10+'1. Lote, PP y SS'!$G10*'1. Lote, PP y SS'!$J10)*(AA$4+('1. Lote, PP y SS'!$M10/2))+'1. Lote, PP y SS'!$K10*('1. Lote, PP y SS'!$B10/'1. Lote, PP y SS'!$M10)*(1-(_xlfn.NORM.DIST(AA$4/'1. Lote, PP y SS'!$D10+'1. Lote, PP y SS'!$B10/365,'1. Lote, PP y SS'!$B10/365,'1. Lote, PP y SS'!$C10/365,TRUE))*(_xlfn.NORM.DIST(AA$4/('1. Lote, PP y SS'!$B10/365)+'1. Lote, PP y SS'!$D10,'1. Lote, PP y SS'!$D10,'1. Lote, PP y SS'!$E10,TRUE))))</f>
        <v>-</v>
      </c>
      <c r="AB10" s="49" t="str">
        <f>IF('1. Lote, PP y SS'!$B10=0,"-",('1. Lote, PP y SS'!$I10+'1. Lote, PP y SS'!$G10*'1. Lote, PP y SS'!$J10)*(AB$4+('1. Lote, PP y SS'!$M10/2))+'1. Lote, PP y SS'!$K10*('1. Lote, PP y SS'!$B10/'1. Lote, PP y SS'!$M10)*(1-(_xlfn.NORM.DIST(AB$4/'1. Lote, PP y SS'!$D10+'1. Lote, PP y SS'!$B10/365,'1. Lote, PP y SS'!$B10/365,'1. Lote, PP y SS'!$C10/365,TRUE))*(_xlfn.NORM.DIST(AB$4/('1. Lote, PP y SS'!$B10/365)+'1. Lote, PP y SS'!$D10,'1. Lote, PP y SS'!$D10,'1. Lote, PP y SS'!$E10,TRUE))))</f>
        <v>-</v>
      </c>
      <c r="AC10" s="49" t="str">
        <f>IF('1. Lote, PP y SS'!$B10=0,"-",('1. Lote, PP y SS'!$I10+'1. Lote, PP y SS'!$G10*'1. Lote, PP y SS'!$J10)*(AC$4+('1. Lote, PP y SS'!$M10/2))+'1. Lote, PP y SS'!$K10*('1. Lote, PP y SS'!$B10/'1. Lote, PP y SS'!$M10)*(1-(_xlfn.NORM.DIST(AC$4/'1. Lote, PP y SS'!$D10+'1. Lote, PP y SS'!$B10/365,'1. Lote, PP y SS'!$B10/365,'1. Lote, PP y SS'!$C10/365,TRUE))*(_xlfn.NORM.DIST(AC$4/('1. Lote, PP y SS'!$B10/365)+'1. Lote, PP y SS'!$D10,'1. Lote, PP y SS'!$D10,'1. Lote, PP y SS'!$E10,TRUE))))</f>
        <v>-</v>
      </c>
      <c r="AD10" s="49" t="str">
        <f>IF('1. Lote, PP y SS'!$B10=0,"-",('1. Lote, PP y SS'!$I10+'1. Lote, PP y SS'!$G10*'1. Lote, PP y SS'!$J10)*(AD$4+('1. Lote, PP y SS'!$M10/2))+'1. Lote, PP y SS'!$K10*('1. Lote, PP y SS'!$B10/'1. Lote, PP y SS'!$M10)*(1-(_xlfn.NORM.DIST(AD$4/'1. Lote, PP y SS'!$D10+'1. Lote, PP y SS'!$B10/365,'1. Lote, PP y SS'!$B10/365,'1. Lote, PP y SS'!$C10/365,TRUE))*(_xlfn.NORM.DIST(AD$4/('1. Lote, PP y SS'!$B10/365)+'1. Lote, PP y SS'!$D10,'1. Lote, PP y SS'!$D10,'1. Lote, PP y SS'!$E10,TRUE))))</f>
        <v>-</v>
      </c>
    </row>
    <row r="11" spans="1:30" x14ac:dyDescent="0.25">
      <c r="A11" s="11" t="str">
        <f>'1. Lote, PP y SS'!A11</f>
        <v>Item 7</v>
      </c>
      <c r="B11" s="54" t="str">
        <f>IF('1. Lote, PP y SS'!B11=0,"-",'1. Lote, PP y SS'!Q11)</f>
        <v>-</v>
      </c>
      <c r="C11" s="39" t="str">
        <f>IF(B11="-","-",('1. Lote, PP y SS'!I11+'1. Lote, PP y SS'!G11*'1. Lote, PP y SS'!J11)*(B11+('1. Lote, PP y SS'!M11/2)))</f>
        <v>-</v>
      </c>
      <c r="D11" s="40" t="str">
        <f>IF(B11="-","-",IF('1. Lote, PP y SS'!F11&gt;99.999,0,'1. Lote, PP y SS'!K11*('1. Lote, PP y SS'!B11/'1. Lote, PP y SS'!M11)*(1-(_xlfn.NORM.DIST('1. Lote, PP y SS'!Q11/'1. Lote, PP y SS'!D11+'1. Lote, PP y SS'!B11/365,'1. Lote, PP y SS'!B11/365,'1. Lote, PP y SS'!C11/365,TRUE))*(_xlfn.NORM.DIST('1. Lote, PP y SS'!Q11/('1. Lote, PP y SS'!B11/365)+'1. Lote, PP y SS'!D11,'1. Lote, PP y SS'!D11,'1. Lote, PP y SS'!E11,TRUE)))))</f>
        <v>-</v>
      </c>
      <c r="E11" s="55" t="str">
        <f t="shared" si="1"/>
        <v>-</v>
      </c>
      <c r="F11" s="1"/>
      <c r="G11" s="49" t="str">
        <f>IF('1. Lote, PP y SS'!$B11=0,"-",('1. Lote, PP y SS'!$I11+'1. Lote, PP y SS'!$G11*'1. Lote, PP y SS'!$J11)*(G$4+('1. Lote, PP y SS'!$M11/2))+'1. Lote, PP y SS'!$K11*('1. Lote, PP y SS'!$B11/'1. Lote, PP y SS'!$M11)*(1-(_xlfn.NORM.DIST(G$4/'1. Lote, PP y SS'!$D11+'1. Lote, PP y SS'!$B11/365,'1. Lote, PP y SS'!$B11/365,'1. Lote, PP y SS'!$C11/365,TRUE))*(_xlfn.NORM.DIST(G$4/('1. Lote, PP y SS'!$B11/365)+'1. Lote, PP y SS'!$D11,'1. Lote, PP y SS'!$D11,'1. Lote, PP y SS'!$E11,TRUE))))</f>
        <v>-</v>
      </c>
      <c r="H11" s="49" t="str">
        <f>IF('1. Lote, PP y SS'!$B11=0,"-",('1. Lote, PP y SS'!$I11+'1. Lote, PP y SS'!$G11*'1. Lote, PP y SS'!$J11)*(H$4+('1. Lote, PP y SS'!$M11/2))+'1. Lote, PP y SS'!$K11*('1. Lote, PP y SS'!$B11/'1. Lote, PP y SS'!$M11)*(1-(_xlfn.NORM.DIST(H$4/'1. Lote, PP y SS'!$D11+'1. Lote, PP y SS'!$B11/365,'1. Lote, PP y SS'!$B11/365,'1. Lote, PP y SS'!$C11/365,TRUE))*(_xlfn.NORM.DIST(H$4/('1. Lote, PP y SS'!$B11/365)+'1. Lote, PP y SS'!$D11,'1. Lote, PP y SS'!$D11,'1. Lote, PP y SS'!$E11,TRUE))))</f>
        <v>-</v>
      </c>
      <c r="I11" s="49" t="str">
        <f>IF('1. Lote, PP y SS'!$B11=0,"-",('1. Lote, PP y SS'!$I11+'1. Lote, PP y SS'!$G11*'1. Lote, PP y SS'!$J11)*(I$4+('1. Lote, PP y SS'!$M11/2))+'1. Lote, PP y SS'!$K11*('1. Lote, PP y SS'!$B11/'1. Lote, PP y SS'!$M11)*(1-(_xlfn.NORM.DIST(I$4/'1. Lote, PP y SS'!$D11+'1. Lote, PP y SS'!$B11/365,'1. Lote, PP y SS'!$B11/365,'1. Lote, PP y SS'!$C11/365,TRUE))*(_xlfn.NORM.DIST(I$4/('1. Lote, PP y SS'!$B11/365)+'1. Lote, PP y SS'!$D11,'1. Lote, PP y SS'!$D11,'1. Lote, PP y SS'!$E11,TRUE))))</f>
        <v>-</v>
      </c>
      <c r="J11" s="49" t="str">
        <f>IF('1. Lote, PP y SS'!$B11=0,"-",('1. Lote, PP y SS'!$I11+'1. Lote, PP y SS'!$G11*'1. Lote, PP y SS'!$J11)*(J$4+('1. Lote, PP y SS'!$M11/2))+'1. Lote, PP y SS'!$K11*('1. Lote, PP y SS'!$B11/'1. Lote, PP y SS'!$M11)*(1-(_xlfn.NORM.DIST(J$4/'1. Lote, PP y SS'!$D11+'1. Lote, PP y SS'!$B11/365,'1. Lote, PP y SS'!$B11/365,'1. Lote, PP y SS'!$C11/365,TRUE))*(_xlfn.NORM.DIST(J$4/('1. Lote, PP y SS'!$B11/365)+'1. Lote, PP y SS'!$D11,'1. Lote, PP y SS'!$D11,'1. Lote, PP y SS'!$E11,TRUE))))</f>
        <v>-</v>
      </c>
      <c r="K11" s="49" t="str">
        <f>IF('1. Lote, PP y SS'!$B11=0,"-",('1. Lote, PP y SS'!$I11+'1. Lote, PP y SS'!$G11*'1. Lote, PP y SS'!$J11)*(K$4+('1. Lote, PP y SS'!$M11/2))+'1. Lote, PP y SS'!$K11*('1. Lote, PP y SS'!$B11/'1. Lote, PP y SS'!$M11)*(1-(_xlfn.NORM.DIST(K$4/'1. Lote, PP y SS'!$D11+'1. Lote, PP y SS'!$B11/365,'1. Lote, PP y SS'!$B11/365,'1. Lote, PP y SS'!$C11/365,TRUE))*(_xlfn.NORM.DIST(K$4/('1. Lote, PP y SS'!$B11/365)+'1. Lote, PP y SS'!$D11,'1. Lote, PP y SS'!$D11,'1. Lote, PP y SS'!$E11,TRUE))))</f>
        <v>-</v>
      </c>
      <c r="L11" s="49" t="str">
        <f>IF('1. Lote, PP y SS'!$B11=0,"-",('1. Lote, PP y SS'!$I11+'1. Lote, PP y SS'!$G11*'1. Lote, PP y SS'!$J11)*(L$4+('1. Lote, PP y SS'!$M11/2))+'1. Lote, PP y SS'!$K11*('1. Lote, PP y SS'!$B11/'1. Lote, PP y SS'!$M11)*(1-(_xlfn.NORM.DIST(L$4/'1. Lote, PP y SS'!$D11+'1. Lote, PP y SS'!$B11/365,'1. Lote, PP y SS'!$B11/365,'1. Lote, PP y SS'!$C11/365,TRUE))*(_xlfn.NORM.DIST(L$4/('1. Lote, PP y SS'!$B11/365)+'1. Lote, PP y SS'!$D11,'1. Lote, PP y SS'!$D11,'1. Lote, PP y SS'!$E11,TRUE))))</f>
        <v>-</v>
      </c>
      <c r="M11" s="49" t="str">
        <f>IF('1. Lote, PP y SS'!$B11=0,"-",('1. Lote, PP y SS'!$I11+'1. Lote, PP y SS'!$G11*'1. Lote, PP y SS'!$J11)*(M$4+('1. Lote, PP y SS'!$M11/2))+'1. Lote, PP y SS'!$K11*('1. Lote, PP y SS'!$B11/'1. Lote, PP y SS'!$M11)*(1-(_xlfn.NORM.DIST(M$4/'1. Lote, PP y SS'!$D11+'1. Lote, PP y SS'!$B11/365,'1. Lote, PP y SS'!$B11/365,'1. Lote, PP y SS'!$C11/365,TRUE))*(_xlfn.NORM.DIST(M$4/('1. Lote, PP y SS'!$B11/365)+'1. Lote, PP y SS'!$D11,'1. Lote, PP y SS'!$D11,'1. Lote, PP y SS'!$E11,TRUE))))</f>
        <v>-</v>
      </c>
      <c r="N11" s="49" t="str">
        <f>IF('1. Lote, PP y SS'!$B11=0,"-",('1. Lote, PP y SS'!$I11+'1. Lote, PP y SS'!$G11*'1. Lote, PP y SS'!$J11)*(N$4+('1. Lote, PP y SS'!$M11/2))+'1. Lote, PP y SS'!$K11*('1. Lote, PP y SS'!$B11/'1. Lote, PP y SS'!$M11)*(1-(_xlfn.NORM.DIST(N$4/'1. Lote, PP y SS'!$D11+'1. Lote, PP y SS'!$B11/365,'1. Lote, PP y SS'!$B11/365,'1. Lote, PP y SS'!$C11/365,TRUE))*(_xlfn.NORM.DIST(N$4/('1. Lote, PP y SS'!$B11/365)+'1. Lote, PP y SS'!$D11,'1. Lote, PP y SS'!$D11,'1. Lote, PP y SS'!$E11,TRUE))))</f>
        <v>-</v>
      </c>
      <c r="O11" s="49" t="str">
        <f>IF('1. Lote, PP y SS'!$B11=0,"-",('1. Lote, PP y SS'!$I11+'1. Lote, PP y SS'!$G11*'1. Lote, PP y SS'!$J11)*(O$4+('1. Lote, PP y SS'!$M11/2))+'1. Lote, PP y SS'!$K11*('1. Lote, PP y SS'!$B11/'1. Lote, PP y SS'!$M11)*(1-(_xlfn.NORM.DIST(O$4/'1. Lote, PP y SS'!$D11+'1. Lote, PP y SS'!$B11/365,'1. Lote, PP y SS'!$B11/365,'1. Lote, PP y SS'!$C11/365,TRUE))*(_xlfn.NORM.DIST(O$4/('1. Lote, PP y SS'!$B11/365)+'1. Lote, PP y SS'!$D11,'1. Lote, PP y SS'!$D11,'1. Lote, PP y SS'!$E11,TRUE))))</f>
        <v>-</v>
      </c>
      <c r="P11" s="49" t="str">
        <f>IF('1. Lote, PP y SS'!$B11=0,"-",('1. Lote, PP y SS'!$I11+'1. Lote, PP y SS'!$G11*'1. Lote, PP y SS'!$J11)*(P$4+('1. Lote, PP y SS'!$M11/2))+'1. Lote, PP y SS'!$K11*('1. Lote, PP y SS'!$B11/'1. Lote, PP y SS'!$M11)*(1-(_xlfn.NORM.DIST(P$4/'1. Lote, PP y SS'!$D11+'1. Lote, PP y SS'!$B11/365,'1. Lote, PP y SS'!$B11/365,'1. Lote, PP y SS'!$C11/365,TRUE))*(_xlfn.NORM.DIST(P$4/('1. Lote, PP y SS'!$B11/365)+'1. Lote, PP y SS'!$D11,'1. Lote, PP y SS'!$D11,'1. Lote, PP y SS'!$E11,TRUE))))</f>
        <v>-</v>
      </c>
      <c r="Q11" s="49" t="str">
        <f>IF('1. Lote, PP y SS'!$B11=0,"-",('1. Lote, PP y SS'!$I11+'1. Lote, PP y SS'!$G11*'1. Lote, PP y SS'!$J11)*(Q$4+('1. Lote, PP y SS'!$M11/2))+'1. Lote, PP y SS'!$K11*('1. Lote, PP y SS'!$B11/'1. Lote, PP y SS'!$M11)*(1-(_xlfn.NORM.DIST(Q$4/'1. Lote, PP y SS'!$D11+'1. Lote, PP y SS'!$B11/365,'1. Lote, PP y SS'!$B11/365,'1. Lote, PP y SS'!$C11/365,TRUE))*(_xlfn.NORM.DIST(Q$4/('1. Lote, PP y SS'!$B11/365)+'1. Lote, PP y SS'!$D11,'1. Lote, PP y SS'!$D11,'1. Lote, PP y SS'!$E11,TRUE))))</f>
        <v>-</v>
      </c>
      <c r="R11" s="49" t="str">
        <f>IF('1. Lote, PP y SS'!$B11=0,"-",('1. Lote, PP y SS'!$I11+'1. Lote, PP y SS'!$G11*'1. Lote, PP y SS'!$J11)*(R$4+('1. Lote, PP y SS'!$M11/2))+'1. Lote, PP y SS'!$K11*('1. Lote, PP y SS'!$B11/'1. Lote, PP y SS'!$M11)*(1-(_xlfn.NORM.DIST(R$4/'1. Lote, PP y SS'!$D11+'1. Lote, PP y SS'!$B11/365,'1. Lote, PP y SS'!$B11/365,'1. Lote, PP y SS'!$C11/365,TRUE))*(_xlfn.NORM.DIST(R$4/('1. Lote, PP y SS'!$B11/365)+'1. Lote, PP y SS'!$D11,'1. Lote, PP y SS'!$D11,'1. Lote, PP y SS'!$E11,TRUE))))</f>
        <v>-</v>
      </c>
      <c r="S11" s="49" t="str">
        <f>IF('1. Lote, PP y SS'!$B11=0,"-",('1. Lote, PP y SS'!$I11+'1. Lote, PP y SS'!$G11*'1. Lote, PP y SS'!$J11)*(S$4+('1. Lote, PP y SS'!$M11/2))+'1. Lote, PP y SS'!$K11*('1. Lote, PP y SS'!$B11/'1. Lote, PP y SS'!$M11)*(1-(_xlfn.NORM.DIST(S$4/'1. Lote, PP y SS'!$D11+'1. Lote, PP y SS'!$B11/365,'1. Lote, PP y SS'!$B11/365,'1. Lote, PP y SS'!$C11/365,TRUE))*(_xlfn.NORM.DIST(S$4/('1. Lote, PP y SS'!$B11/365)+'1. Lote, PP y SS'!$D11,'1. Lote, PP y SS'!$D11,'1. Lote, PP y SS'!$E11,TRUE))))</f>
        <v>-</v>
      </c>
      <c r="T11" s="49" t="str">
        <f>IF('1. Lote, PP y SS'!$B11=0,"-",('1. Lote, PP y SS'!$I11+'1. Lote, PP y SS'!$G11*'1. Lote, PP y SS'!$J11)*(T$4+('1. Lote, PP y SS'!$M11/2))+'1. Lote, PP y SS'!$K11*('1. Lote, PP y SS'!$B11/'1. Lote, PP y SS'!$M11)*(1-(_xlfn.NORM.DIST(T$4/'1. Lote, PP y SS'!$D11+'1. Lote, PP y SS'!$B11/365,'1. Lote, PP y SS'!$B11/365,'1. Lote, PP y SS'!$C11/365,TRUE))*(_xlfn.NORM.DIST(T$4/('1. Lote, PP y SS'!$B11/365)+'1. Lote, PP y SS'!$D11,'1. Lote, PP y SS'!$D11,'1. Lote, PP y SS'!$E11,TRUE))))</f>
        <v>-</v>
      </c>
      <c r="U11" s="49" t="str">
        <f>IF('1. Lote, PP y SS'!$B11=0,"-",('1. Lote, PP y SS'!$I11+'1. Lote, PP y SS'!$G11*'1. Lote, PP y SS'!$J11)*(U$4+('1. Lote, PP y SS'!$M11/2))+'1. Lote, PP y SS'!$K11*('1. Lote, PP y SS'!$B11/'1. Lote, PP y SS'!$M11)*(1-(_xlfn.NORM.DIST(U$4/'1. Lote, PP y SS'!$D11+'1. Lote, PP y SS'!$B11/365,'1. Lote, PP y SS'!$B11/365,'1. Lote, PP y SS'!$C11/365,TRUE))*(_xlfn.NORM.DIST(U$4/('1. Lote, PP y SS'!$B11/365)+'1. Lote, PP y SS'!$D11,'1. Lote, PP y SS'!$D11,'1. Lote, PP y SS'!$E11,TRUE))))</f>
        <v>-</v>
      </c>
      <c r="V11" s="49" t="str">
        <f>IF('1. Lote, PP y SS'!$B11=0,"-",('1. Lote, PP y SS'!$I11+'1. Lote, PP y SS'!$G11*'1. Lote, PP y SS'!$J11)*(V$4+('1. Lote, PP y SS'!$M11/2))+'1. Lote, PP y SS'!$K11*('1. Lote, PP y SS'!$B11/'1. Lote, PP y SS'!$M11)*(1-(_xlfn.NORM.DIST(V$4/'1. Lote, PP y SS'!$D11+'1. Lote, PP y SS'!$B11/365,'1. Lote, PP y SS'!$B11/365,'1. Lote, PP y SS'!$C11/365,TRUE))*(_xlfn.NORM.DIST(V$4/('1. Lote, PP y SS'!$B11/365)+'1. Lote, PP y SS'!$D11,'1. Lote, PP y SS'!$D11,'1. Lote, PP y SS'!$E11,TRUE))))</f>
        <v>-</v>
      </c>
      <c r="W11" s="49" t="str">
        <f>IF('1. Lote, PP y SS'!$B11=0,"-",('1. Lote, PP y SS'!$I11+'1. Lote, PP y SS'!$G11*'1. Lote, PP y SS'!$J11)*(W$4+('1. Lote, PP y SS'!$M11/2))+'1. Lote, PP y SS'!$K11*('1. Lote, PP y SS'!$B11/'1. Lote, PP y SS'!$M11)*(1-(_xlfn.NORM.DIST(W$4/'1. Lote, PP y SS'!$D11+'1. Lote, PP y SS'!$B11/365,'1. Lote, PP y SS'!$B11/365,'1. Lote, PP y SS'!$C11/365,TRUE))*(_xlfn.NORM.DIST(W$4/('1. Lote, PP y SS'!$B11/365)+'1. Lote, PP y SS'!$D11,'1. Lote, PP y SS'!$D11,'1. Lote, PP y SS'!$E11,TRUE))))</f>
        <v>-</v>
      </c>
      <c r="X11" s="49" t="str">
        <f>IF('1. Lote, PP y SS'!$B11=0,"-",('1. Lote, PP y SS'!$I11+'1. Lote, PP y SS'!$G11*'1. Lote, PP y SS'!$J11)*(X$4+('1. Lote, PP y SS'!$M11/2))+'1. Lote, PP y SS'!$K11*('1. Lote, PP y SS'!$B11/'1. Lote, PP y SS'!$M11)*(1-(_xlfn.NORM.DIST(X$4/'1. Lote, PP y SS'!$D11+'1. Lote, PP y SS'!$B11/365,'1. Lote, PP y SS'!$B11/365,'1. Lote, PP y SS'!$C11/365,TRUE))*(_xlfn.NORM.DIST(X$4/('1. Lote, PP y SS'!$B11/365)+'1. Lote, PP y SS'!$D11,'1. Lote, PP y SS'!$D11,'1. Lote, PP y SS'!$E11,TRUE))))</f>
        <v>-</v>
      </c>
      <c r="Y11" s="49" t="str">
        <f>IF('1. Lote, PP y SS'!$B11=0,"-",('1. Lote, PP y SS'!$I11+'1. Lote, PP y SS'!$G11*'1. Lote, PP y SS'!$J11)*(Y$4+('1. Lote, PP y SS'!$M11/2))+'1. Lote, PP y SS'!$K11*('1. Lote, PP y SS'!$B11/'1. Lote, PP y SS'!$M11)*(1-(_xlfn.NORM.DIST(Y$4/'1. Lote, PP y SS'!$D11+'1. Lote, PP y SS'!$B11/365,'1. Lote, PP y SS'!$B11/365,'1. Lote, PP y SS'!$C11/365,TRUE))*(_xlfn.NORM.DIST(Y$4/('1. Lote, PP y SS'!$B11/365)+'1. Lote, PP y SS'!$D11,'1. Lote, PP y SS'!$D11,'1. Lote, PP y SS'!$E11,TRUE))))</f>
        <v>-</v>
      </c>
      <c r="Z11" s="49" t="str">
        <f>IF('1. Lote, PP y SS'!$B11=0,"-",('1. Lote, PP y SS'!$I11+'1. Lote, PP y SS'!$G11*'1. Lote, PP y SS'!$J11)*(Z$4+('1. Lote, PP y SS'!$M11/2))+'1. Lote, PP y SS'!$K11*('1. Lote, PP y SS'!$B11/'1. Lote, PP y SS'!$M11)*(1-(_xlfn.NORM.DIST(Z$4/'1. Lote, PP y SS'!$D11+'1. Lote, PP y SS'!$B11/365,'1. Lote, PP y SS'!$B11/365,'1. Lote, PP y SS'!$C11/365,TRUE))*(_xlfn.NORM.DIST(Z$4/('1. Lote, PP y SS'!$B11/365)+'1. Lote, PP y SS'!$D11,'1. Lote, PP y SS'!$D11,'1. Lote, PP y SS'!$E11,TRUE))))</f>
        <v>-</v>
      </c>
      <c r="AA11" s="49" t="str">
        <f>IF('1. Lote, PP y SS'!$B11=0,"-",('1. Lote, PP y SS'!$I11+'1. Lote, PP y SS'!$G11*'1. Lote, PP y SS'!$J11)*(AA$4+('1. Lote, PP y SS'!$M11/2))+'1. Lote, PP y SS'!$K11*('1. Lote, PP y SS'!$B11/'1. Lote, PP y SS'!$M11)*(1-(_xlfn.NORM.DIST(AA$4/'1. Lote, PP y SS'!$D11+'1. Lote, PP y SS'!$B11/365,'1. Lote, PP y SS'!$B11/365,'1. Lote, PP y SS'!$C11/365,TRUE))*(_xlfn.NORM.DIST(AA$4/('1. Lote, PP y SS'!$B11/365)+'1. Lote, PP y SS'!$D11,'1. Lote, PP y SS'!$D11,'1. Lote, PP y SS'!$E11,TRUE))))</f>
        <v>-</v>
      </c>
      <c r="AB11" s="49" t="str">
        <f>IF('1. Lote, PP y SS'!$B11=0,"-",('1. Lote, PP y SS'!$I11+'1. Lote, PP y SS'!$G11*'1. Lote, PP y SS'!$J11)*(AB$4+('1. Lote, PP y SS'!$M11/2))+'1. Lote, PP y SS'!$K11*('1. Lote, PP y SS'!$B11/'1. Lote, PP y SS'!$M11)*(1-(_xlfn.NORM.DIST(AB$4/'1. Lote, PP y SS'!$D11+'1. Lote, PP y SS'!$B11/365,'1. Lote, PP y SS'!$B11/365,'1. Lote, PP y SS'!$C11/365,TRUE))*(_xlfn.NORM.DIST(AB$4/('1. Lote, PP y SS'!$B11/365)+'1. Lote, PP y SS'!$D11,'1. Lote, PP y SS'!$D11,'1. Lote, PP y SS'!$E11,TRUE))))</f>
        <v>-</v>
      </c>
      <c r="AC11" s="49" t="str">
        <f>IF('1. Lote, PP y SS'!$B11=0,"-",('1. Lote, PP y SS'!$I11+'1. Lote, PP y SS'!$G11*'1. Lote, PP y SS'!$J11)*(AC$4+('1. Lote, PP y SS'!$M11/2))+'1. Lote, PP y SS'!$K11*('1. Lote, PP y SS'!$B11/'1. Lote, PP y SS'!$M11)*(1-(_xlfn.NORM.DIST(AC$4/'1. Lote, PP y SS'!$D11+'1. Lote, PP y SS'!$B11/365,'1. Lote, PP y SS'!$B11/365,'1. Lote, PP y SS'!$C11/365,TRUE))*(_xlfn.NORM.DIST(AC$4/('1. Lote, PP y SS'!$B11/365)+'1. Lote, PP y SS'!$D11,'1. Lote, PP y SS'!$D11,'1. Lote, PP y SS'!$E11,TRUE))))</f>
        <v>-</v>
      </c>
      <c r="AD11" s="49" t="str">
        <f>IF('1. Lote, PP y SS'!$B11=0,"-",('1. Lote, PP y SS'!$I11+'1. Lote, PP y SS'!$G11*'1. Lote, PP y SS'!$J11)*(AD$4+('1. Lote, PP y SS'!$M11/2))+'1. Lote, PP y SS'!$K11*('1. Lote, PP y SS'!$B11/'1. Lote, PP y SS'!$M11)*(1-(_xlfn.NORM.DIST(AD$4/'1. Lote, PP y SS'!$D11+'1. Lote, PP y SS'!$B11/365,'1. Lote, PP y SS'!$B11/365,'1. Lote, PP y SS'!$C11/365,TRUE))*(_xlfn.NORM.DIST(AD$4/('1. Lote, PP y SS'!$B11/365)+'1. Lote, PP y SS'!$D11,'1. Lote, PP y SS'!$D11,'1. Lote, PP y SS'!$E11,TRUE))))</f>
        <v>-</v>
      </c>
    </row>
    <row r="12" spans="1:30" x14ac:dyDescent="0.25">
      <c r="A12" s="11" t="str">
        <f>'1. Lote, PP y SS'!A12</f>
        <v>Item 8</v>
      </c>
      <c r="B12" s="54" t="str">
        <f>IF('1. Lote, PP y SS'!B12=0,"-",'1. Lote, PP y SS'!Q12)</f>
        <v>-</v>
      </c>
      <c r="C12" s="39" t="str">
        <f>IF(B12="-","-",('1. Lote, PP y SS'!I12+'1. Lote, PP y SS'!G12*'1. Lote, PP y SS'!J12)*(B12+('1. Lote, PP y SS'!M12/2)))</f>
        <v>-</v>
      </c>
      <c r="D12" s="40" t="str">
        <f>IF(B12="-","-",IF('1. Lote, PP y SS'!F12&gt;99.999,0,'1. Lote, PP y SS'!K12*('1. Lote, PP y SS'!B12/'1. Lote, PP y SS'!M12)*(1-(_xlfn.NORM.DIST('1. Lote, PP y SS'!Q12/'1. Lote, PP y SS'!D12+'1. Lote, PP y SS'!B12/365,'1. Lote, PP y SS'!B12/365,'1. Lote, PP y SS'!C12/365,TRUE))*(_xlfn.NORM.DIST('1. Lote, PP y SS'!Q12/('1. Lote, PP y SS'!B12/365)+'1. Lote, PP y SS'!D12,'1. Lote, PP y SS'!D12,'1. Lote, PP y SS'!E12,TRUE)))))</f>
        <v>-</v>
      </c>
      <c r="E12" s="55" t="str">
        <f t="shared" si="1"/>
        <v>-</v>
      </c>
      <c r="F12" s="1"/>
      <c r="G12" s="49" t="str">
        <f>IF('1. Lote, PP y SS'!$B12=0,"-",('1. Lote, PP y SS'!$I12+'1. Lote, PP y SS'!$G12*'1. Lote, PP y SS'!$J12)*(G$4+('1. Lote, PP y SS'!$M12/2))+'1. Lote, PP y SS'!$K12*('1. Lote, PP y SS'!$B12/'1. Lote, PP y SS'!$M12)*(1-(_xlfn.NORM.DIST(G$4/'1. Lote, PP y SS'!$D12+'1. Lote, PP y SS'!$B12/365,'1. Lote, PP y SS'!$B12/365,'1. Lote, PP y SS'!$C12/365,TRUE))*(_xlfn.NORM.DIST(G$4/('1. Lote, PP y SS'!$B12/365)+'1. Lote, PP y SS'!$D12,'1. Lote, PP y SS'!$D12,'1. Lote, PP y SS'!$E12,TRUE))))</f>
        <v>-</v>
      </c>
      <c r="H12" s="49" t="str">
        <f>IF('1. Lote, PP y SS'!$B12=0,"-",('1. Lote, PP y SS'!$I12+'1. Lote, PP y SS'!$G12*'1. Lote, PP y SS'!$J12)*(H$4+('1. Lote, PP y SS'!$M12/2))+'1. Lote, PP y SS'!$K12*('1. Lote, PP y SS'!$B12/'1. Lote, PP y SS'!$M12)*(1-(_xlfn.NORM.DIST(H$4/'1. Lote, PP y SS'!$D12+'1. Lote, PP y SS'!$B12/365,'1. Lote, PP y SS'!$B12/365,'1. Lote, PP y SS'!$C12/365,TRUE))*(_xlfn.NORM.DIST(H$4/('1. Lote, PP y SS'!$B12/365)+'1. Lote, PP y SS'!$D12,'1. Lote, PP y SS'!$D12,'1. Lote, PP y SS'!$E12,TRUE))))</f>
        <v>-</v>
      </c>
      <c r="I12" s="49" t="str">
        <f>IF('1. Lote, PP y SS'!$B12=0,"-",('1. Lote, PP y SS'!$I12+'1. Lote, PP y SS'!$G12*'1. Lote, PP y SS'!$J12)*(I$4+('1. Lote, PP y SS'!$M12/2))+'1. Lote, PP y SS'!$K12*('1. Lote, PP y SS'!$B12/'1. Lote, PP y SS'!$M12)*(1-(_xlfn.NORM.DIST(I$4/'1. Lote, PP y SS'!$D12+'1. Lote, PP y SS'!$B12/365,'1. Lote, PP y SS'!$B12/365,'1. Lote, PP y SS'!$C12/365,TRUE))*(_xlfn.NORM.DIST(I$4/('1. Lote, PP y SS'!$B12/365)+'1. Lote, PP y SS'!$D12,'1. Lote, PP y SS'!$D12,'1. Lote, PP y SS'!$E12,TRUE))))</f>
        <v>-</v>
      </c>
      <c r="J12" s="49" t="str">
        <f>IF('1. Lote, PP y SS'!$B12=0,"-",('1. Lote, PP y SS'!$I12+'1. Lote, PP y SS'!$G12*'1. Lote, PP y SS'!$J12)*(J$4+('1. Lote, PP y SS'!$M12/2))+'1. Lote, PP y SS'!$K12*('1. Lote, PP y SS'!$B12/'1. Lote, PP y SS'!$M12)*(1-(_xlfn.NORM.DIST(J$4/'1. Lote, PP y SS'!$D12+'1. Lote, PP y SS'!$B12/365,'1. Lote, PP y SS'!$B12/365,'1. Lote, PP y SS'!$C12/365,TRUE))*(_xlfn.NORM.DIST(J$4/('1. Lote, PP y SS'!$B12/365)+'1. Lote, PP y SS'!$D12,'1. Lote, PP y SS'!$D12,'1. Lote, PP y SS'!$E12,TRUE))))</f>
        <v>-</v>
      </c>
      <c r="K12" s="49" t="str">
        <f>IF('1. Lote, PP y SS'!$B12=0,"-",('1. Lote, PP y SS'!$I12+'1. Lote, PP y SS'!$G12*'1. Lote, PP y SS'!$J12)*(K$4+('1. Lote, PP y SS'!$M12/2))+'1. Lote, PP y SS'!$K12*('1. Lote, PP y SS'!$B12/'1. Lote, PP y SS'!$M12)*(1-(_xlfn.NORM.DIST(K$4/'1. Lote, PP y SS'!$D12+'1. Lote, PP y SS'!$B12/365,'1. Lote, PP y SS'!$B12/365,'1. Lote, PP y SS'!$C12/365,TRUE))*(_xlfn.NORM.DIST(K$4/('1. Lote, PP y SS'!$B12/365)+'1. Lote, PP y SS'!$D12,'1. Lote, PP y SS'!$D12,'1. Lote, PP y SS'!$E12,TRUE))))</f>
        <v>-</v>
      </c>
      <c r="L12" s="49" t="str">
        <f>IF('1. Lote, PP y SS'!$B12=0,"-",('1. Lote, PP y SS'!$I12+'1. Lote, PP y SS'!$G12*'1. Lote, PP y SS'!$J12)*(L$4+('1. Lote, PP y SS'!$M12/2))+'1. Lote, PP y SS'!$K12*('1. Lote, PP y SS'!$B12/'1. Lote, PP y SS'!$M12)*(1-(_xlfn.NORM.DIST(L$4/'1. Lote, PP y SS'!$D12+'1. Lote, PP y SS'!$B12/365,'1. Lote, PP y SS'!$B12/365,'1. Lote, PP y SS'!$C12/365,TRUE))*(_xlfn.NORM.DIST(L$4/('1. Lote, PP y SS'!$B12/365)+'1. Lote, PP y SS'!$D12,'1. Lote, PP y SS'!$D12,'1. Lote, PP y SS'!$E12,TRUE))))</f>
        <v>-</v>
      </c>
      <c r="M12" s="49" t="str">
        <f>IF('1. Lote, PP y SS'!$B12=0,"-",('1. Lote, PP y SS'!$I12+'1. Lote, PP y SS'!$G12*'1. Lote, PP y SS'!$J12)*(M$4+('1. Lote, PP y SS'!$M12/2))+'1. Lote, PP y SS'!$K12*('1. Lote, PP y SS'!$B12/'1. Lote, PP y SS'!$M12)*(1-(_xlfn.NORM.DIST(M$4/'1. Lote, PP y SS'!$D12+'1. Lote, PP y SS'!$B12/365,'1. Lote, PP y SS'!$B12/365,'1. Lote, PP y SS'!$C12/365,TRUE))*(_xlfn.NORM.DIST(M$4/('1. Lote, PP y SS'!$B12/365)+'1. Lote, PP y SS'!$D12,'1. Lote, PP y SS'!$D12,'1. Lote, PP y SS'!$E12,TRUE))))</f>
        <v>-</v>
      </c>
      <c r="N12" s="49" t="str">
        <f>IF('1. Lote, PP y SS'!$B12=0,"-",('1. Lote, PP y SS'!$I12+'1. Lote, PP y SS'!$G12*'1. Lote, PP y SS'!$J12)*(N$4+('1. Lote, PP y SS'!$M12/2))+'1. Lote, PP y SS'!$K12*('1. Lote, PP y SS'!$B12/'1. Lote, PP y SS'!$M12)*(1-(_xlfn.NORM.DIST(N$4/'1. Lote, PP y SS'!$D12+'1. Lote, PP y SS'!$B12/365,'1. Lote, PP y SS'!$B12/365,'1. Lote, PP y SS'!$C12/365,TRUE))*(_xlfn.NORM.DIST(N$4/('1. Lote, PP y SS'!$B12/365)+'1. Lote, PP y SS'!$D12,'1. Lote, PP y SS'!$D12,'1. Lote, PP y SS'!$E12,TRUE))))</f>
        <v>-</v>
      </c>
      <c r="O12" s="49" t="str">
        <f>IF('1. Lote, PP y SS'!$B12=0,"-",('1. Lote, PP y SS'!$I12+'1. Lote, PP y SS'!$G12*'1. Lote, PP y SS'!$J12)*(O$4+('1. Lote, PP y SS'!$M12/2))+'1. Lote, PP y SS'!$K12*('1. Lote, PP y SS'!$B12/'1. Lote, PP y SS'!$M12)*(1-(_xlfn.NORM.DIST(O$4/'1. Lote, PP y SS'!$D12+'1. Lote, PP y SS'!$B12/365,'1. Lote, PP y SS'!$B12/365,'1. Lote, PP y SS'!$C12/365,TRUE))*(_xlfn.NORM.DIST(O$4/('1. Lote, PP y SS'!$B12/365)+'1. Lote, PP y SS'!$D12,'1. Lote, PP y SS'!$D12,'1. Lote, PP y SS'!$E12,TRUE))))</f>
        <v>-</v>
      </c>
      <c r="P12" s="49" t="str">
        <f>IF('1. Lote, PP y SS'!$B12=0,"-",('1. Lote, PP y SS'!$I12+'1. Lote, PP y SS'!$G12*'1. Lote, PP y SS'!$J12)*(P$4+('1. Lote, PP y SS'!$M12/2))+'1. Lote, PP y SS'!$K12*('1. Lote, PP y SS'!$B12/'1. Lote, PP y SS'!$M12)*(1-(_xlfn.NORM.DIST(P$4/'1. Lote, PP y SS'!$D12+'1. Lote, PP y SS'!$B12/365,'1. Lote, PP y SS'!$B12/365,'1. Lote, PP y SS'!$C12/365,TRUE))*(_xlfn.NORM.DIST(P$4/('1. Lote, PP y SS'!$B12/365)+'1. Lote, PP y SS'!$D12,'1. Lote, PP y SS'!$D12,'1. Lote, PP y SS'!$E12,TRUE))))</f>
        <v>-</v>
      </c>
      <c r="Q12" s="49" t="str">
        <f>IF('1. Lote, PP y SS'!$B12=0,"-",('1. Lote, PP y SS'!$I12+'1. Lote, PP y SS'!$G12*'1. Lote, PP y SS'!$J12)*(Q$4+('1. Lote, PP y SS'!$M12/2))+'1. Lote, PP y SS'!$K12*('1. Lote, PP y SS'!$B12/'1. Lote, PP y SS'!$M12)*(1-(_xlfn.NORM.DIST(Q$4/'1. Lote, PP y SS'!$D12+'1. Lote, PP y SS'!$B12/365,'1. Lote, PP y SS'!$B12/365,'1. Lote, PP y SS'!$C12/365,TRUE))*(_xlfn.NORM.DIST(Q$4/('1. Lote, PP y SS'!$B12/365)+'1. Lote, PP y SS'!$D12,'1. Lote, PP y SS'!$D12,'1. Lote, PP y SS'!$E12,TRUE))))</f>
        <v>-</v>
      </c>
      <c r="R12" s="49" t="str">
        <f>IF('1. Lote, PP y SS'!$B12=0,"-",('1. Lote, PP y SS'!$I12+'1. Lote, PP y SS'!$G12*'1. Lote, PP y SS'!$J12)*(R$4+('1. Lote, PP y SS'!$M12/2))+'1. Lote, PP y SS'!$K12*('1. Lote, PP y SS'!$B12/'1. Lote, PP y SS'!$M12)*(1-(_xlfn.NORM.DIST(R$4/'1. Lote, PP y SS'!$D12+'1. Lote, PP y SS'!$B12/365,'1. Lote, PP y SS'!$B12/365,'1. Lote, PP y SS'!$C12/365,TRUE))*(_xlfn.NORM.DIST(R$4/('1. Lote, PP y SS'!$B12/365)+'1. Lote, PP y SS'!$D12,'1. Lote, PP y SS'!$D12,'1. Lote, PP y SS'!$E12,TRUE))))</f>
        <v>-</v>
      </c>
      <c r="S12" s="49" t="str">
        <f>IF('1. Lote, PP y SS'!$B12=0,"-",('1. Lote, PP y SS'!$I12+'1. Lote, PP y SS'!$G12*'1. Lote, PP y SS'!$J12)*(S$4+('1. Lote, PP y SS'!$M12/2))+'1. Lote, PP y SS'!$K12*('1. Lote, PP y SS'!$B12/'1. Lote, PP y SS'!$M12)*(1-(_xlfn.NORM.DIST(S$4/'1. Lote, PP y SS'!$D12+'1. Lote, PP y SS'!$B12/365,'1. Lote, PP y SS'!$B12/365,'1. Lote, PP y SS'!$C12/365,TRUE))*(_xlfn.NORM.DIST(S$4/('1. Lote, PP y SS'!$B12/365)+'1. Lote, PP y SS'!$D12,'1. Lote, PP y SS'!$D12,'1. Lote, PP y SS'!$E12,TRUE))))</f>
        <v>-</v>
      </c>
      <c r="T12" s="49" t="str">
        <f>IF('1. Lote, PP y SS'!$B12=0,"-",('1. Lote, PP y SS'!$I12+'1. Lote, PP y SS'!$G12*'1. Lote, PP y SS'!$J12)*(T$4+('1. Lote, PP y SS'!$M12/2))+'1. Lote, PP y SS'!$K12*('1. Lote, PP y SS'!$B12/'1. Lote, PP y SS'!$M12)*(1-(_xlfn.NORM.DIST(T$4/'1. Lote, PP y SS'!$D12+'1. Lote, PP y SS'!$B12/365,'1. Lote, PP y SS'!$B12/365,'1. Lote, PP y SS'!$C12/365,TRUE))*(_xlfn.NORM.DIST(T$4/('1. Lote, PP y SS'!$B12/365)+'1. Lote, PP y SS'!$D12,'1. Lote, PP y SS'!$D12,'1. Lote, PP y SS'!$E12,TRUE))))</f>
        <v>-</v>
      </c>
      <c r="U12" s="49" t="str">
        <f>IF('1. Lote, PP y SS'!$B12=0,"-",('1. Lote, PP y SS'!$I12+'1. Lote, PP y SS'!$G12*'1. Lote, PP y SS'!$J12)*(U$4+('1. Lote, PP y SS'!$M12/2))+'1. Lote, PP y SS'!$K12*('1. Lote, PP y SS'!$B12/'1. Lote, PP y SS'!$M12)*(1-(_xlfn.NORM.DIST(U$4/'1. Lote, PP y SS'!$D12+'1. Lote, PP y SS'!$B12/365,'1. Lote, PP y SS'!$B12/365,'1. Lote, PP y SS'!$C12/365,TRUE))*(_xlfn.NORM.DIST(U$4/('1. Lote, PP y SS'!$B12/365)+'1. Lote, PP y SS'!$D12,'1. Lote, PP y SS'!$D12,'1. Lote, PP y SS'!$E12,TRUE))))</f>
        <v>-</v>
      </c>
      <c r="V12" s="49" t="str">
        <f>IF('1. Lote, PP y SS'!$B12=0,"-",('1. Lote, PP y SS'!$I12+'1. Lote, PP y SS'!$G12*'1. Lote, PP y SS'!$J12)*(V$4+('1. Lote, PP y SS'!$M12/2))+'1. Lote, PP y SS'!$K12*('1. Lote, PP y SS'!$B12/'1. Lote, PP y SS'!$M12)*(1-(_xlfn.NORM.DIST(V$4/'1. Lote, PP y SS'!$D12+'1. Lote, PP y SS'!$B12/365,'1. Lote, PP y SS'!$B12/365,'1. Lote, PP y SS'!$C12/365,TRUE))*(_xlfn.NORM.DIST(V$4/('1. Lote, PP y SS'!$B12/365)+'1. Lote, PP y SS'!$D12,'1. Lote, PP y SS'!$D12,'1. Lote, PP y SS'!$E12,TRUE))))</f>
        <v>-</v>
      </c>
      <c r="W12" s="49" t="str">
        <f>IF('1. Lote, PP y SS'!$B12=0,"-",('1. Lote, PP y SS'!$I12+'1. Lote, PP y SS'!$G12*'1. Lote, PP y SS'!$J12)*(W$4+('1. Lote, PP y SS'!$M12/2))+'1. Lote, PP y SS'!$K12*('1. Lote, PP y SS'!$B12/'1. Lote, PP y SS'!$M12)*(1-(_xlfn.NORM.DIST(W$4/'1. Lote, PP y SS'!$D12+'1. Lote, PP y SS'!$B12/365,'1. Lote, PP y SS'!$B12/365,'1. Lote, PP y SS'!$C12/365,TRUE))*(_xlfn.NORM.DIST(W$4/('1. Lote, PP y SS'!$B12/365)+'1. Lote, PP y SS'!$D12,'1. Lote, PP y SS'!$D12,'1. Lote, PP y SS'!$E12,TRUE))))</f>
        <v>-</v>
      </c>
      <c r="X12" s="49" t="str">
        <f>IF('1. Lote, PP y SS'!$B12=0,"-",('1. Lote, PP y SS'!$I12+'1. Lote, PP y SS'!$G12*'1. Lote, PP y SS'!$J12)*(X$4+('1. Lote, PP y SS'!$M12/2))+'1. Lote, PP y SS'!$K12*('1. Lote, PP y SS'!$B12/'1. Lote, PP y SS'!$M12)*(1-(_xlfn.NORM.DIST(X$4/'1. Lote, PP y SS'!$D12+'1. Lote, PP y SS'!$B12/365,'1. Lote, PP y SS'!$B12/365,'1. Lote, PP y SS'!$C12/365,TRUE))*(_xlfn.NORM.DIST(X$4/('1. Lote, PP y SS'!$B12/365)+'1. Lote, PP y SS'!$D12,'1. Lote, PP y SS'!$D12,'1. Lote, PP y SS'!$E12,TRUE))))</f>
        <v>-</v>
      </c>
      <c r="Y12" s="49" t="str">
        <f>IF('1. Lote, PP y SS'!$B12=0,"-",('1. Lote, PP y SS'!$I12+'1. Lote, PP y SS'!$G12*'1. Lote, PP y SS'!$J12)*(Y$4+('1. Lote, PP y SS'!$M12/2))+'1. Lote, PP y SS'!$K12*('1. Lote, PP y SS'!$B12/'1. Lote, PP y SS'!$M12)*(1-(_xlfn.NORM.DIST(Y$4/'1. Lote, PP y SS'!$D12+'1. Lote, PP y SS'!$B12/365,'1. Lote, PP y SS'!$B12/365,'1. Lote, PP y SS'!$C12/365,TRUE))*(_xlfn.NORM.DIST(Y$4/('1. Lote, PP y SS'!$B12/365)+'1. Lote, PP y SS'!$D12,'1. Lote, PP y SS'!$D12,'1. Lote, PP y SS'!$E12,TRUE))))</f>
        <v>-</v>
      </c>
      <c r="Z12" s="49" t="str">
        <f>IF('1. Lote, PP y SS'!$B12=0,"-",('1. Lote, PP y SS'!$I12+'1. Lote, PP y SS'!$G12*'1. Lote, PP y SS'!$J12)*(Z$4+('1. Lote, PP y SS'!$M12/2))+'1. Lote, PP y SS'!$K12*('1. Lote, PP y SS'!$B12/'1. Lote, PP y SS'!$M12)*(1-(_xlfn.NORM.DIST(Z$4/'1. Lote, PP y SS'!$D12+'1. Lote, PP y SS'!$B12/365,'1. Lote, PP y SS'!$B12/365,'1. Lote, PP y SS'!$C12/365,TRUE))*(_xlfn.NORM.DIST(Z$4/('1. Lote, PP y SS'!$B12/365)+'1. Lote, PP y SS'!$D12,'1. Lote, PP y SS'!$D12,'1. Lote, PP y SS'!$E12,TRUE))))</f>
        <v>-</v>
      </c>
      <c r="AA12" s="49" t="str">
        <f>IF('1. Lote, PP y SS'!$B12=0,"-",('1. Lote, PP y SS'!$I12+'1. Lote, PP y SS'!$G12*'1. Lote, PP y SS'!$J12)*(AA$4+('1. Lote, PP y SS'!$M12/2))+'1. Lote, PP y SS'!$K12*('1. Lote, PP y SS'!$B12/'1. Lote, PP y SS'!$M12)*(1-(_xlfn.NORM.DIST(AA$4/'1. Lote, PP y SS'!$D12+'1. Lote, PP y SS'!$B12/365,'1. Lote, PP y SS'!$B12/365,'1. Lote, PP y SS'!$C12/365,TRUE))*(_xlfn.NORM.DIST(AA$4/('1. Lote, PP y SS'!$B12/365)+'1. Lote, PP y SS'!$D12,'1. Lote, PP y SS'!$D12,'1. Lote, PP y SS'!$E12,TRUE))))</f>
        <v>-</v>
      </c>
      <c r="AB12" s="49" t="str">
        <f>IF('1. Lote, PP y SS'!$B12=0,"-",('1. Lote, PP y SS'!$I12+'1. Lote, PP y SS'!$G12*'1. Lote, PP y SS'!$J12)*(AB$4+('1. Lote, PP y SS'!$M12/2))+'1. Lote, PP y SS'!$K12*('1. Lote, PP y SS'!$B12/'1. Lote, PP y SS'!$M12)*(1-(_xlfn.NORM.DIST(AB$4/'1. Lote, PP y SS'!$D12+'1. Lote, PP y SS'!$B12/365,'1. Lote, PP y SS'!$B12/365,'1. Lote, PP y SS'!$C12/365,TRUE))*(_xlfn.NORM.DIST(AB$4/('1. Lote, PP y SS'!$B12/365)+'1. Lote, PP y SS'!$D12,'1. Lote, PP y SS'!$D12,'1. Lote, PP y SS'!$E12,TRUE))))</f>
        <v>-</v>
      </c>
      <c r="AC12" s="49" t="str">
        <f>IF('1. Lote, PP y SS'!$B12=0,"-",('1. Lote, PP y SS'!$I12+'1. Lote, PP y SS'!$G12*'1. Lote, PP y SS'!$J12)*(AC$4+('1. Lote, PP y SS'!$M12/2))+'1. Lote, PP y SS'!$K12*('1. Lote, PP y SS'!$B12/'1. Lote, PP y SS'!$M12)*(1-(_xlfn.NORM.DIST(AC$4/'1. Lote, PP y SS'!$D12+'1. Lote, PP y SS'!$B12/365,'1. Lote, PP y SS'!$B12/365,'1. Lote, PP y SS'!$C12/365,TRUE))*(_xlfn.NORM.DIST(AC$4/('1. Lote, PP y SS'!$B12/365)+'1. Lote, PP y SS'!$D12,'1. Lote, PP y SS'!$D12,'1. Lote, PP y SS'!$E12,TRUE))))</f>
        <v>-</v>
      </c>
      <c r="AD12" s="49" t="str">
        <f>IF('1. Lote, PP y SS'!$B12=0,"-",('1. Lote, PP y SS'!$I12+'1. Lote, PP y SS'!$G12*'1. Lote, PP y SS'!$J12)*(AD$4+('1. Lote, PP y SS'!$M12/2))+'1. Lote, PP y SS'!$K12*('1. Lote, PP y SS'!$B12/'1. Lote, PP y SS'!$M12)*(1-(_xlfn.NORM.DIST(AD$4/'1. Lote, PP y SS'!$D12+'1. Lote, PP y SS'!$B12/365,'1. Lote, PP y SS'!$B12/365,'1. Lote, PP y SS'!$C12/365,TRUE))*(_xlfn.NORM.DIST(AD$4/('1. Lote, PP y SS'!$B12/365)+'1. Lote, PP y SS'!$D12,'1. Lote, PP y SS'!$D12,'1. Lote, PP y SS'!$E12,TRUE))))</f>
        <v>-</v>
      </c>
    </row>
    <row r="13" spans="1:30" x14ac:dyDescent="0.25">
      <c r="A13" s="11" t="str">
        <f>'1. Lote, PP y SS'!A13</f>
        <v>Item 9</v>
      </c>
      <c r="B13" s="54" t="str">
        <f>IF('1. Lote, PP y SS'!B13=0,"-",'1. Lote, PP y SS'!Q13)</f>
        <v>-</v>
      </c>
      <c r="C13" s="39" t="str">
        <f>IF(B13="-","-",('1. Lote, PP y SS'!I13+'1. Lote, PP y SS'!G13*'1. Lote, PP y SS'!J13)*(B13+('1. Lote, PP y SS'!M13/2)))</f>
        <v>-</v>
      </c>
      <c r="D13" s="40" t="str">
        <f>IF(B13="-","-",IF('1. Lote, PP y SS'!F13&gt;99.999,0,'1. Lote, PP y SS'!K13*('1. Lote, PP y SS'!B13/'1. Lote, PP y SS'!M13)*(1-(_xlfn.NORM.DIST('1. Lote, PP y SS'!Q13/'1. Lote, PP y SS'!D13+'1. Lote, PP y SS'!B13/365,'1. Lote, PP y SS'!B13/365,'1. Lote, PP y SS'!C13/365,TRUE))*(_xlfn.NORM.DIST('1. Lote, PP y SS'!Q13/('1. Lote, PP y SS'!B13/365)+'1. Lote, PP y SS'!D13,'1. Lote, PP y SS'!D13,'1. Lote, PP y SS'!E13,TRUE)))))</f>
        <v>-</v>
      </c>
      <c r="E13" s="55" t="str">
        <f t="shared" si="1"/>
        <v>-</v>
      </c>
      <c r="F13" s="1"/>
      <c r="G13" s="49" t="str">
        <f>IF('1. Lote, PP y SS'!$B13=0,"-",('1. Lote, PP y SS'!$I13+'1. Lote, PP y SS'!$G13*'1. Lote, PP y SS'!$J13)*(G$4+('1. Lote, PP y SS'!$M13/2))+'1. Lote, PP y SS'!$K13*('1. Lote, PP y SS'!$B13/'1. Lote, PP y SS'!$M13)*(1-(_xlfn.NORM.DIST(G$4/'1. Lote, PP y SS'!$D13+'1. Lote, PP y SS'!$B13/365,'1. Lote, PP y SS'!$B13/365,'1. Lote, PP y SS'!$C13/365,TRUE))*(_xlfn.NORM.DIST(G$4/('1. Lote, PP y SS'!$B13/365)+'1. Lote, PP y SS'!$D13,'1. Lote, PP y SS'!$D13,'1. Lote, PP y SS'!$E13,TRUE))))</f>
        <v>-</v>
      </c>
      <c r="H13" s="49" t="str">
        <f>IF('1. Lote, PP y SS'!$B13=0,"-",('1. Lote, PP y SS'!$I13+'1. Lote, PP y SS'!$G13*'1. Lote, PP y SS'!$J13)*(H$4+('1. Lote, PP y SS'!$M13/2))+'1. Lote, PP y SS'!$K13*('1. Lote, PP y SS'!$B13/'1. Lote, PP y SS'!$M13)*(1-(_xlfn.NORM.DIST(H$4/'1. Lote, PP y SS'!$D13+'1. Lote, PP y SS'!$B13/365,'1. Lote, PP y SS'!$B13/365,'1. Lote, PP y SS'!$C13/365,TRUE))*(_xlfn.NORM.DIST(H$4/('1. Lote, PP y SS'!$B13/365)+'1. Lote, PP y SS'!$D13,'1. Lote, PP y SS'!$D13,'1. Lote, PP y SS'!$E13,TRUE))))</f>
        <v>-</v>
      </c>
      <c r="I13" s="49" t="str">
        <f>IF('1. Lote, PP y SS'!$B13=0,"-",('1. Lote, PP y SS'!$I13+'1. Lote, PP y SS'!$G13*'1. Lote, PP y SS'!$J13)*(I$4+('1. Lote, PP y SS'!$M13/2))+'1. Lote, PP y SS'!$K13*('1. Lote, PP y SS'!$B13/'1. Lote, PP y SS'!$M13)*(1-(_xlfn.NORM.DIST(I$4/'1. Lote, PP y SS'!$D13+'1. Lote, PP y SS'!$B13/365,'1. Lote, PP y SS'!$B13/365,'1. Lote, PP y SS'!$C13/365,TRUE))*(_xlfn.NORM.DIST(I$4/('1. Lote, PP y SS'!$B13/365)+'1. Lote, PP y SS'!$D13,'1. Lote, PP y SS'!$D13,'1. Lote, PP y SS'!$E13,TRUE))))</f>
        <v>-</v>
      </c>
      <c r="J13" s="49" t="str">
        <f>IF('1. Lote, PP y SS'!$B13=0,"-",('1. Lote, PP y SS'!$I13+'1. Lote, PP y SS'!$G13*'1. Lote, PP y SS'!$J13)*(J$4+('1. Lote, PP y SS'!$M13/2))+'1. Lote, PP y SS'!$K13*('1. Lote, PP y SS'!$B13/'1. Lote, PP y SS'!$M13)*(1-(_xlfn.NORM.DIST(J$4/'1. Lote, PP y SS'!$D13+'1. Lote, PP y SS'!$B13/365,'1. Lote, PP y SS'!$B13/365,'1. Lote, PP y SS'!$C13/365,TRUE))*(_xlfn.NORM.DIST(J$4/('1. Lote, PP y SS'!$B13/365)+'1. Lote, PP y SS'!$D13,'1. Lote, PP y SS'!$D13,'1. Lote, PP y SS'!$E13,TRUE))))</f>
        <v>-</v>
      </c>
      <c r="K13" s="49" t="str">
        <f>IF('1. Lote, PP y SS'!$B13=0,"-",('1. Lote, PP y SS'!$I13+'1. Lote, PP y SS'!$G13*'1. Lote, PP y SS'!$J13)*(K$4+('1. Lote, PP y SS'!$M13/2))+'1. Lote, PP y SS'!$K13*('1. Lote, PP y SS'!$B13/'1. Lote, PP y SS'!$M13)*(1-(_xlfn.NORM.DIST(K$4/'1. Lote, PP y SS'!$D13+'1. Lote, PP y SS'!$B13/365,'1. Lote, PP y SS'!$B13/365,'1. Lote, PP y SS'!$C13/365,TRUE))*(_xlfn.NORM.DIST(K$4/('1. Lote, PP y SS'!$B13/365)+'1. Lote, PP y SS'!$D13,'1. Lote, PP y SS'!$D13,'1. Lote, PP y SS'!$E13,TRUE))))</f>
        <v>-</v>
      </c>
      <c r="L13" s="49" t="str">
        <f>IF('1. Lote, PP y SS'!$B13=0,"-",('1. Lote, PP y SS'!$I13+'1. Lote, PP y SS'!$G13*'1. Lote, PP y SS'!$J13)*(L$4+('1. Lote, PP y SS'!$M13/2))+'1. Lote, PP y SS'!$K13*('1. Lote, PP y SS'!$B13/'1. Lote, PP y SS'!$M13)*(1-(_xlfn.NORM.DIST(L$4/'1. Lote, PP y SS'!$D13+'1. Lote, PP y SS'!$B13/365,'1. Lote, PP y SS'!$B13/365,'1. Lote, PP y SS'!$C13/365,TRUE))*(_xlfn.NORM.DIST(L$4/('1. Lote, PP y SS'!$B13/365)+'1. Lote, PP y SS'!$D13,'1. Lote, PP y SS'!$D13,'1. Lote, PP y SS'!$E13,TRUE))))</f>
        <v>-</v>
      </c>
      <c r="M13" s="49" t="str">
        <f>IF('1. Lote, PP y SS'!$B13=0,"-",('1. Lote, PP y SS'!$I13+'1. Lote, PP y SS'!$G13*'1. Lote, PP y SS'!$J13)*(M$4+('1. Lote, PP y SS'!$M13/2))+'1. Lote, PP y SS'!$K13*('1. Lote, PP y SS'!$B13/'1. Lote, PP y SS'!$M13)*(1-(_xlfn.NORM.DIST(M$4/'1. Lote, PP y SS'!$D13+'1. Lote, PP y SS'!$B13/365,'1. Lote, PP y SS'!$B13/365,'1. Lote, PP y SS'!$C13/365,TRUE))*(_xlfn.NORM.DIST(M$4/('1. Lote, PP y SS'!$B13/365)+'1. Lote, PP y SS'!$D13,'1. Lote, PP y SS'!$D13,'1. Lote, PP y SS'!$E13,TRUE))))</f>
        <v>-</v>
      </c>
      <c r="N13" s="49" t="str">
        <f>IF('1. Lote, PP y SS'!$B13=0,"-",('1. Lote, PP y SS'!$I13+'1. Lote, PP y SS'!$G13*'1. Lote, PP y SS'!$J13)*(N$4+('1. Lote, PP y SS'!$M13/2))+'1. Lote, PP y SS'!$K13*('1. Lote, PP y SS'!$B13/'1. Lote, PP y SS'!$M13)*(1-(_xlfn.NORM.DIST(N$4/'1. Lote, PP y SS'!$D13+'1. Lote, PP y SS'!$B13/365,'1. Lote, PP y SS'!$B13/365,'1. Lote, PP y SS'!$C13/365,TRUE))*(_xlfn.NORM.DIST(N$4/('1. Lote, PP y SS'!$B13/365)+'1. Lote, PP y SS'!$D13,'1. Lote, PP y SS'!$D13,'1. Lote, PP y SS'!$E13,TRUE))))</f>
        <v>-</v>
      </c>
      <c r="O13" s="49" t="str">
        <f>IF('1. Lote, PP y SS'!$B13=0,"-",('1. Lote, PP y SS'!$I13+'1. Lote, PP y SS'!$G13*'1. Lote, PP y SS'!$J13)*(O$4+('1. Lote, PP y SS'!$M13/2))+'1. Lote, PP y SS'!$K13*('1. Lote, PP y SS'!$B13/'1. Lote, PP y SS'!$M13)*(1-(_xlfn.NORM.DIST(O$4/'1. Lote, PP y SS'!$D13+'1. Lote, PP y SS'!$B13/365,'1. Lote, PP y SS'!$B13/365,'1. Lote, PP y SS'!$C13/365,TRUE))*(_xlfn.NORM.DIST(O$4/('1. Lote, PP y SS'!$B13/365)+'1. Lote, PP y SS'!$D13,'1. Lote, PP y SS'!$D13,'1. Lote, PP y SS'!$E13,TRUE))))</f>
        <v>-</v>
      </c>
      <c r="P13" s="49" t="str">
        <f>IF('1. Lote, PP y SS'!$B13=0,"-",('1. Lote, PP y SS'!$I13+'1. Lote, PP y SS'!$G13*'1. Lote, PP y SS'!$J13)*(P$4+('1. Lote, PP y SS'!$M13/2))+'1. Lote, PP y SS'!$K13*('1. Lote, PP y SS'!$B13/'1. Lote, PP y SS'!$M13)*(1-(_xlfn.NORM.DIST(P$4/'1. Lote, PP y SS'!$D13+'1. Lote, PP y SS'!$B13/365,'1. Lote, PP y SS'!$B13/365,'1. Lote, PP y SS'!$C13/365,TRUE))*(_xlfn.NORM.DIST(P$4/('1. Lote, PP y SS'!$B13/365)+'1. Lote, PP y SS'!$D13,'1. Lote, PP y SS'!$D13,'1. Lote, PP y SS'!$E13,TRUE))))</f>
        <v>-</v>
      </c>
      <c r="Q13" s="49" t="str">
        <f>IF('1. Lote, PP y SS'!$B13=0,"-",('1. Lote, PP y SS'!$I13+'1. Lote, PP y SS'!$G13*'1. Lote, PP y SS'!$J13)*(Q$4+('1. Lote, PP y SS'!$M13/2))+'1. Lote, PP y SS'!$K13*('1. Lote, PP y SS'!$B13/'1. Lote, PP y SS'!$M13)*(1-(_xlfn.NORM.DIST(Q$4/'1. Lote, PP y SS'!$D13+'1. Lote, PP y SS'!$B13/365,'1. Lote, PP y SS'!$B13/365,'1. Lote, PP y SS'!$C13/365,TRUE))*(_xlfn.NORM.DIST(Q$4/('1. Lote, PP y SS'!$B13/365)+'1. Lote, PP y SS'!$D13,'1. Lote, PP y SS'!$D13,'1. Lote, PP y SS'!$E13,TRUE))))</f>
        <v>-</v>
      </c>
      <c r="R13" s="49" t="str">
        <f>IF('1. Lote, PP y SS'!$B13=0,"-",('1. Lote, PP y SS'!$I13+'1. Lote, PP y SS'!$G13*'1. Lote, PP y SS'!$J13)*(R$4+('1. Lote, PP y SS'!$M13/2))+'1. Lote, PP y SS'!$K13*('1. Lote, PP y SS'!$B13/'1. Lote, PP y SS'!$M13)*(1-(_xlfn.NORM.DIST(R$4/'1. Lote, PP y SS'!$D13+'1. Lote, PP y SS'!$B13/365,'1. Lote, PP y SS'!$B13/365,'1. Lote, PP y SS'!$C13/365,TRUE))*(_xlfn.NORM.DIST(R$4/('1. Lote, PP y SS'!$B13/365)+'1. Lote, PP y SS'!$D13,'1. Lote, PP y SS'!$D13,'1. Lote, PP y SS'!$E13,TRUE))))</f>
        <v>-</v>
      </c>
      <c r="S13" s="49" t="str">
        <f>IF('1. Lote, PP y SS'!$B13=0,"-",('1. Lote, PP y SS'!$I13+'1. Lote, PP y SS'!$G13*'1. Lote, PP y SS'!$J13)*(S$4+('1. Lote, PP y SS'!$M13/2))+'1. Lote, PP y SS'!$K13*('1. Lote, PP y SS'!$B13/'1. Lote, PP y SS'!$M13)*(1-(_xlfn.NORM.DIST(S$4/'1. Lote, PP y SS'!$D13+'1. Lote, PP y SS'!$B13/365,'1. Lote, PP y SS'!$B13/365,'1. Lote, PP y SS'!$C13/365,TRUE))*(_xlfn.NORM.DIST(S$4/('1. Lote, PP y SS'!$B13/365)+'1. Lote, PP y SS'!$D13,'1. Lote, PP y SS'!$D13,'1. Lote, PP y SS'!$E13,TRUE))))</f>
        <v>-</v>
      </c>
      <c r="T13" s="49" t="str">
        <f>IF('1. Lote, PP y SS'!$B13=0,"-",('1. Lote, PP y SS'!$I13+'1. Lote, PP y SS'!$G13*'1. Lote, PP y SS'!$J13)*(T$4+('1. Lote, PP y SS'!$M13/2))+'1. Lote, PP y SS'!$K13*('1. Lote, PP y SS'!$B13/'1. Lote, PP y SS'!$M13)*(1-(_xlfn.NORM.DIST(T$4/'1. Lote, PP y SS'!$D13+'1. Lote, PP y SS'!$B13/365,'1. Lote, PP y SS'!$B13/365,'1. Lote, PP y SS'!$C13/365,TRUE))*(_xlfn.NORM.DIST(T$4/('1. Lote, PP y SS'!$B13/365)+'1. Lote, PP y SS'!$D13,'1. Lote, PP y SS'!$D13,'1. Lote, PP y SS'!$E13,TRUE))))</f>
        <v>-</v>
      </c>
      <c r="U13" s="49" t="str">
        <f>IF('1. Lote, PP y SS'!$B13=0,"-",('1. Lote, PP y SS'!$I13+'1. Lote, PP y SS'!$G13*'1. Lote, PP y SS'!$J13)*(U$4+('1. Lote, PP y SS'!$M13/2))+'1. Lote, PP y SS'!$K13*('1. Lote, PP y SS'!$B13/'1. Lote, PP y SS'!$M13)*(1-(_xlfn.NORM.DIST(U$4/'1. Lote, PP y SS'!$D13+'1. Lote, PP y SS'!$B13/365,'1. Lote, PP y SS'!$B13/365,'1. Lote, PP y SS'!$C13/365,TRUE))*(_xlfn.NORM.DIST(U$4/('1. Lote, PP y SS'!$B13/365)+'1. Lote, PP y SS'!$D13,'1. Lote, PP y SS'!$D13,'1. Lote, PP y SS'!$E13,TRUE))))</f>
        <v>-</v>
      </c>
      <c r="V13" s="49" t="str">
        <f>IF('1. Lote, PP y SS'!$B13=0,"-",('1. Lote, PP y SS'!$I13+'1. Lote, PP y SS'!$G13*'1. Lote, PP y SS'!$J13)*(V$4+('1. Lote, PP y SS'!$M13/2))+'1. Lote, PP y SS'!$K13*('1. Lote, PP y SS'!$B13/'1. Lote, PP y SS'!$M13)*(1-(_xlfn.NORM.DIST(V$4/'1. Lote, PP y SS'!$D13+'1. Lote, PP y SS'!$B13/365,'1. Lote, PP y SS'!$B13/365,'1. Lote, PP y SS'!$C13/365,TRUE))*(_xlfn.NORM.DIST(V$4/('1. Lote, PP y SS'!$B13/365)+'1. Lote, PP y SS'!$D13,'1. Lote, PP y SS'!$D13,'1. Lote, PP y SS'!$E13,TRUE))))</f>
        <v>-</v>
      </c>
      <c r="W13" s="49" t="str">
        <f>IF('1. Lote, PP y SS'!$B13=0,"-",('1. Lote, PP y SS'!$I13+'1. Lote, PP y SS'!$G13*'1. Lote, PP y SS'!$J13)*(W$4+('1. Lote, PP y SS'!$M13/2))+'1. Lote, PP y SS'!$K13*('1. Lote, PP y SS'!$B13/'1. Lote, PP y SS'!$M13)*(1-(_xlfn.NORM.DIST(W$4/'1. Lote, PP y SS'!$D13+'1. Lote, PP y SS'!$B13/365,'1. Lote, PP y SS'!$B13/365,'1. Lote, PP y SS'!$C13/365,TRUE))*(_xlfn.NORM.DIST(W$4/('1. Lote, PP y SS'!$B13/365)+'1. Lote, PP y SS'!$D13,'1. Lote, PP y SS'!$D13,'1. Lote, PP y SS'!$E13,TRUE))))</f>
        <v>-</v>
      </c>
      <c r="X13" s="49" t="str">
        <f>IF('1. Lote, PP y SS'!$B13=0,"-",('1. Lote, PP y SS'!$I13+'1. Lote, PP y SS'!$G13*'1. Lote, PP y SS'!$J13)*(X$4+('1. Lote, PP y SS'!$M13/2))+'1. Lote, PP y SS'!$K13*('1. Lote, PP y SS'!$B13/'1. Lote, PP y SS'!$M13)*(1-(_xlfn.NORM.DIST(X$4/'1. Lote, PP y SS'!$D13+'1. Lote, PP y SS'!$B13/365,'1. Lote, PP y SS'!$B13/365,'1. Lote, PP y SS'!$C13/365,TRUE))*(_xlfn.NORM.DIST(X$4/('1. Lote, PP y SS'!$B13/365)+'1. Lote, PP y SS'!$D13,'1. Lote, PP y SS'!$D13,'1. Lote, PP y SS'!$E13,TRUE))))</f>
        <v>-</v>
      </c>
      <c r="Y13" s="49" t="str">
        <f>IF('1. Lote, PP y SS'!$B13=0,"-",('1. Lote, PP y SS'!$I13+'1. Lote, PP y SS'!$G13*'1. Lote, PP y SS'!$J13)*(Y$4+('1. Lote, PP y SS'!$M13/2))+'1. Lote, PP y SS'!$K13*('1. Lote, PP y SS'!$B13/'1. Lote, PP y SS'!$M13)*(1-(_xlfn.NORM.DIST(Y$4/'1. Lote, PP y SS'!$D13+'1. Lote, PP y SS'!$B13/365,'1. Lote, PP y SS'!$B13/365,'1. Lote, PP y SS'!$C13/365,TRUE))*(_xlfn.NORM.DIST(Y$4/('1. Lote, PP y SS'!$B13/365)+'1. Lote, PP y SS'!$D13,'1. Lote, PP y SS'!$D13,'1. Lote, PP y SS'!$E13,TRUE))))</f>
        <v>-</v>
      </c>
      <c r="Z13" s="49" t="str">
        <f>IF('1. Lote, PP y SS'!$B13=0,"-",('1. Lote, PP y SS'!$I13+'1. Lote, PP y SS'!$G13*'1. Lote, PP y SS'!$J13)*(Z$4+('1. Lote, PP y SS'!$M13/2))+'1. Lote, PP y SS'!$K13*('1. Lote, PP y SS'!$B13/'1. Lote, PP y SS'!$M13)*(1-(_xlfn.NORM.DIST(Z$4/'1. Lote, PP y SS'!$D13+'1. Lote, PP y SS'!$B13/365,'1. Lote, PP y SS'!$B13/365,'1. Lote, PP y SS'!$C13/365,TRUE))*(_xlfn.NORM.DIST(Z$4/('1. Lote, PP y SS'!$B13/365)+'1. Lote, PP y SS'!$D13,'1. Lote, PP y SS'!$D13,'1. Lote, PP y SS'!$E13,TRUE))))</f>
        <v>-</v>
      </c>
      <c r="AA13" s="49" t="str">
        <f>IF('1. Lote, PP y SS'!$B13=0,"-",('1. Lote, PP y SS'!$I13+'1. Lote, PP y SS'!$G13*'1. Lote, PP y SS'!$J13)*(AA$4+('1. Lote, PP y SS'!$M13/2))+'1. Lote, PP y SS'!$K13*('1. Lote, PP y SS'!$B13/'1. Lote, PP y SS'!$M13)*(1-(_xlfn.NORM.DIST(AA$4/'1. Lote, PP y SS'!$D13+'1. Lote, PP y SS'!$B13/365,'1. Lote, PP y SS'!$B13/365,'1. Lote, PP y SS'!$C13/365,TRUE))*(_xlfn.NORM.DIST(AA$4/('1. Lote, PP y SS'!$B13/365)+'1. Lote, PP y SS'!$D13,'1. Lote, PP y SS'!$D13,'1. Lote, PP y SS'!$E13,TRUE))))</f>
        <v>-</v>
      </c>
      <c r="AB13" s="49" t="str">
        <f>IF('1. Lote, PP y SS'!$B13=0,"-",('1. Lote, PP y SS'!$I13+'1. Lote, PP y SS'!$G13*'1. Lote, PP y SS'!$J13)*(AB$4+('1. Lote, PP y SS'!$M13/2))+'1. Lote, PP y SS'!$K13*('1. Lote, PP y SS'!$B13/'1. Lote, PP y SS'!$M13)*(1-(_xlfn.NORM.DIST(AB$4/'1. Lote, PP y SS'!$D13+'1. Lote, PP y SS'!$B13/365,'1. Lote, PP y SS'!$B13/365,'1. Lote, PP y SS'!$C13/365,TRUE))*(_xlfn.NORM.DIST(AB$4/('1. Lote, PP y SS'!$B13/365)+'1. Lote, PP y SS'!$D13,'1. Lote, PP y SS'!$D13,'1. Lote, PP y SS'!$E13,TRUE))))</f>
        <v>-</v>
      </c>
      <c r="AC13" s="49" t="str">
        <f>IF('1. Lote, PP y SS'!$B13=0,"-",('1. Lote, PP y SS'!$I13+'1. Lote, PP y SS'!$G13*'1. Lote, PP y SS'!$J13)*(AC$4+('1. Lote, PP y SS'!$M13/2))+'1. Lote, PP y SS'!$K13*('1. Lote, PP y SS'!$B13/'1. Lote, PP y SS'!$M13)*(1-(_xlfn.NORM.DIST(AC$4/'1. Lote, PP y SS'!$D13+'1. Lote, PP y SS'!$B13/365,'1. Lote, PP y SS'!$B13/365,'1. Lote, PP y SS'!$C13/365,TRUE))*(_xlfn.NORM.DIST(AC$4/('1. Lote, PP y SS'!$B13/365)+'1. Lote, PP y SS'!$D13,'1. Lote, PP y SS'!$D13,'1. Lote, PP y SS'!$E13,TRUE))))</f>
        <v>-</v>
      </c>
      <c r="AD13" s="49" t="str">
        <f>IF('1. Lote, PP y SS'!$B13=0,"-",('1. Lote, PP y SS'!$I13+'1. Lote, PP y SS'!$G13*'1. Lote, PP y SS'!$J13)*(AD$4+('1. Lote, PP y SS'!$M13/2))+'1. Lote, PP y SS'!$K13*('1. Lote, PP y SS'!$B13/'1. Lote, PP y SS'!$M13)*(1-(_xlfn.NORM.DIST(AD$4/'1. Lote, PP y SS'!$D13+'1. Lote, PP y SS'!$B13/365,'1. Lote, PP y SS'!$B13/365,'1. Lote, PP y SS'!$C13/365,TRUE))*(_xlfn.NORM.DIST(AD$4/('1. Lote, PP y SS'!$B13/365)+'1. Lote, PP y SS'!$D13,'1. Lote, PP y SS'!$D13,'1. Lote, PP y SS'!$E13,TRUE))))</f>
        <v>-</v>
      </c>
    </row>
    <row r="14" spans="1:30" x14ac:dyDescent="0.25">
      <c r="A14" s="11" t="str">
        <f>'1. Lote, PP y SS'!A14</f>
        <v>Item 10</v>
      </c>
      <c r="B14" s="54" t="str">
        <f>IF('1. Lote, PP y SS'!B14=0,"-",'1. Lote, PP y SS'!Q14)</f>
        <v>-</v>
      </c>
      <c r="C14" s="39" t="str">
        <f>IF(B14="-","-",('1. Lote, PP y SS'!I14+'1. Lote, PP y SS'!G14*'1. Lote, PP y SS'!J14)*(B14+('1. Lote, PP y SS'!M14/2)))</f>
        <v>-</v>
      </c>
      <c r="D14" s="40" t="str">
        <f>IF(B14="-","-",IF('1. Lote, PP y SS'!F14&gt;99.999,0,'1. Lote, PP y SS'!K14*('1. Lote, PP y SS'!B14/'1. Lote, PP y SS'!M14)*(1-(_xlfn.NORM.DIST('1. Lote, PP y SS'!Q14/'1. Lote, PP y SS'!D14+'1. Lote, PP y SS'!B14/365,'1. Lote, PP y SS'!B14/365,'1. Lote, PP y SS'!C14/365,TRUE))*(_xlfn.NORM.DIST('1. Lote, PP y SS'!Q14/('1. Lote, PP y SS'!B14/365)+'1. Lote, PP y SS'!D14,'1. Lote, PP y SS'!D14,'1. Lote, PP y SS'!E14,TRUE)))))</f>
        <v>-</v>
      </c>
      <c r="E14" s="55" t="str">
        <f t="shared" si="1"/>
        <v>-</v>
      </c>
      <c r="F14" s="1"/>
      <c r="G14" s="49" t="str">
        <f>IF('1. Lote, PP y SS'!$B14=0,"-",('1. Lote, PP y SS'!$I14+'1. Lote, PP y SS'!$G14*'1. Lote, PP y SS'!$J14)*(G$4+('1. Lote, PP y SS'!$M14/2))+'1. Lote, PP y SS'!$K14*('1. Lote, PP y SS'!$B14/'1. Lote, PP y SS'!$M14)*(1-(_xlfn.NORM.DIST(G$4/'1. Lote, PP y SS'!$D14+'1. Lote, PP y SS'!$B14/365,'1. Lote, PP y SS'!$B14/365,'1. Lote, PP y SS'!$C14/365,TRUE))*(_xlfn.NORM.DIST(G$4/('1. Lote, PP y SS'!$B14/365)+'1. Lote, PP y SS'!$D14,'1. Lote, PP y SS'!$D14,'1. Lote, PP y SS'!$E14,TRUE))))</f>
        <v>-</v>
      </c>
      <c r="H14" s="49" t="str">
        <f>IF('1. Lote, PP y SS'!$B14=0,"-",('1. Lote, PP y SS'!$I14+'1. Lote, PP y SS'!$G14*'1. Lote, PP y SS'!$J14)*(H$4+('1. Lote, PP y SS'!$M14/2))+'1. Lote, PP y SS'!$K14*('1. Lote, PP y SS'!$B14/'1. Lote, PP y SS'!$M14)*(1-(_xlfn.NORM.DIST(H$4/'1. Lote, PP y SS'!$D14+'1. Lote, PP y SS'!$B14/365,'1. Lote, PP y SS'!$B14/365,'1. Lote, PP y SS'!$C14/365,TRUE))*(_xlfn.NORM.DIST(H$4/('1. Lote, PP y SS'!$B14/365)+'1. Lote, PP y SS'!$D14,'1. Lote, PP y SS'!$D14,'1. Lote, PP y SS'!$E14,TRUE))))</f>
        <v>-</v>
      </c>
      <c r="I14" s="49" t="str">
        <f>IF('1. Lote, PP y SS'!$B14=0,"-",('1. Lote, PP y SS'!$I14+'1. Lote, PP y SS'!$G14*'1. Lote, PP y SS'!$J14)*(I$4+('1. Lote, PP y SS'!$M14/2))+'1. Lote, PP y SS'!$K14*('1. Lote, PP y SS'!$B14/'1. Lote, PP y SS'!$M14)*(1-(_xlfn.NORM.DIST(I$4/'1. Lote, PP y SS'!$D14+'1. Lote, PP y SS'!$B14/365,'1. Lote, PP y SS'!$B14/365,'1. Lote, PP y SS'!$C14/365,TRUE))*(_xlfn.NORM.DIST(I$4/('1. Lote, PP y SS'!$B14/365)+'1. Lote, PP y SS'!$D14,'1. Lote, PP y SS'!$D14,'1. Lote, PP y SS'!$E14,TRUE))))</f>
        <v>-</v>
      </c>
      <c r="J14" s="49" t="str">
        <f>IF('1. Lote, PP y SS'!$B14=0,"-",('1. Lote, PP y SS'!$I14+'1. Lote, PP y SS'!$G14*'1. Lote, PP y SS'!$J14)*(J$4+('1. Lote, PP y SS'!$M14/2))+'1. Lote, PP y SS'!$K14*('1. Lote, PP y SS'!$B14/'1. Lote, PP y SS'!$M14)*(1-(_xlfn.NORM.DIST(J$4/'1. Lote, PP y SS'!$D14+'1. Lote, PP y SS'!$B14/365,'1. Lote, PP y SS'!$B14/365,'1. Lote, PP y SS'!$C14/365,TRUE))*(_xlfn.NORM.DIST(J$4/('1. Lote, PP y SS'!$B14/365)+'1. Lote, PP y SS'!$D14,'1. Lote, PP y SS'!$D14,'1. Lote, PP y SS'!$E14,TRUE))))</f>
        <v>-</v>
      </c>
      <c r="K14" s="49" t="str">
        <f>IF('1. Lote, PP y SS'!$B14=0,"-",('1. Lote, PP y SS'!$I14+'1. Lote, PP y SS'!$G14*'1. Lote, PP y SS'!$J14)*(K$4+('1. Lote, PP y SS'!$M14/2))+'1. Lote, PP y SS'!$K14*('1. Lote, PP y SS'!$B14/'1. Lote, PP y SS'!$M14)*(1-(_xlfn.NORM.DIST(K$4/'1. Lote, PP y SS'!$D14+'1. Lote, PP y SS'!$B14/365,'1. Lote, PP y SS'!$B14/365,'1. Lote, PP y SS'!$C14/365,TRUE))*(_xlfn.NORM.DIST(K$4/('1. Lote, PP y SS'!$B14/365)+'1. Lote, PP y SS'!$D14,'1. Lote, PP y SS'!$D14,'1. Lote, PP y SS'!$E14,TRUE))))</f>
        <v>-</v>
      </c>
      <c r="L14" s="49" t="str">
        <f>IF('1. Lote, PP y SS'!$B14=0,"-",('1. Lote, PP y SS'!$I14+'1. Lote, PP y SS'!$G14*'1. Lote, PP y SS'!$J14)*(L$4+('1. Lote, PP y SS'!$M14/2))+'1. Lote, PP y SS'!$K14*('1. Lote, PP y SS'!$B14/'1. Lote, PP y SS'!$M14)*(1-(_xlfn.NORM.DIST(L$4/'1. Lote, PP y SS'!$D14+'1. Lote, PP y SS'!$B14/365,'1. Lote, PP y SS'!$B14/365,'1. Lote, PP y SS'!$C14/365,TRUE))*(_xlfn.NORM.DIST(L$4/('1. Lote, PP y SS'!$B14/365)+'1. Lote, PP y SS'!$D14,'1. Lote, PP y SS'!$D14,'1. Lote, PP y SS'!$E14,TRUE))))</f>
        <v>-</v>
      </c>
      <c r="M14" s="49" t="str">
        <f>IF('1. Lote, PP y SS'!$B14=0,"-",('1. Lote, PP y SS'!$I14+'1. Lote, PP y SS'!$G14*'1. Lote, PP y SS'!$J14)*(M$4+('1. Lote, PP y SS'!$M14/2))+'1. Lote, PP y SS'!$K14*('1. Lote, PP y SS'!$B14/'1. Lote, PP y SS'!$M14)*(1-(_xlfn.NORM.DIST(M$4/'1. Lote, PP y SS'!$D14+'1. Lote, PP y SS'!$B14/365,'1. Lote, PP y SS'!$B14/365,'1. Lote, PP y SS'!$C14/365,TRUE))*(_xlfn.NORM.DIST(M$4/('1. Lote, PP y SS'!$B14/365)+'1. Lote, PP y SS'!$D14,'1. Lote, PP y SS'!$D14,'1. Lote, PP y SS'!$E14,TRUE))))</f>
        <v>-</v>
      </c>
      <c r="N14" s="49" t="str">
        <f>IF('1. Lote, PP y SS'!$B14=0,"-",('1. Lote, PP y SS'!$I14+'1. Lote, PP y SS'!$G14*'1. Lote, PP y SS'!$J14)*(N$4+('1. Lote, PP y SS'!$M14/2))+'1. Lote, PP y SS'!$K14*('1. Lote, PP y SS'!$B14/'1. Lote, PP y SS'!$M14)*(1-(_xlfn.NORM.DIST(N$4/'1. Lote, PP y SS'!$D14+'1. Lote, PP y SS'!$B14/365,'1. Lote, PP y SS'!$B14/365,'1. Lote, PP y SS'!$C14/365,TRUE))*(_xlfn.NORM.DIST(N$4/('1. Lote, PP y SS'!$B14/365)+'1. Lote, PP y SS'!$D14,'1. Lote, PP y SS'!$D14,'1. Lote, PP y SS'!$E14,TRUE))))</f>
        <v>-</v>
      </c>
      <c r="O14" s="49" t="str">
        <f>IF('1. Lote, PP y SS'!$B14=0,"-",('1. Lote, PP y SS'!$I14+'1. Lote, PP y SS'!$G14*'1. Lote, PP y SS'!$J14)*(O$4+('1. Lote, PP y SS'!$M14/2))+'1. Lote, PP y SS'!$K14*('1. Lote, PP y SS'!$B14/'1. Lote, PP y SS'!$M14)*(1-(_xlfn.NORM.DIST(O$4/'1. Lote, PP y SS'!$D14+'1. Lote, PP y SS'!$B14/365,'1. Lote, PP y SS'!$B14/365,'1. Lote, PP y SS'!$C14/365,TRUE))*(_xlfn.NORM.DIST(O$4/('1. Lote, PP y SS'!$B14/365)+'1. Lote, PP y SS'!$D14,'1. Lote, PP y SS'!$D14,'1. Lote, PP y SS'!$E14,TRUE))))</f>
        <v>-</v>
      </c>
      <c r="P14" s="49" t="str">
        <f>IF('1. Lote, PP y SS'!$B14=0,"-",('1. Lote, PP y SS'!$I14+'1. Lote, PP y SS'!$G14*'1. Lote, PP y SS'!$J14)*(P$4+('1. Lote, PP y SS'!$M14/2))+'1. Lote, PP y SS'!$K14*('1. Lote, PP y SS'!$B14/'1. Lote, PP y SS'!$M14)*(1-(_xlfn.NORM.DIST(P$4/'1. Lote, PP y SS'!$D14+'1. Lote, PP y SS'!$B14/365,'1. Lote, PP y SS'!$B14/365,'1. Lote, PP y SS'!$C14/365,TRUE))*(_xlfn.NORM.DIST(P$4/('1. Lote, PP y SS'!$B14/365)+'1. Lote, PP y SS'!$D14,'1. Lote, PP y SS'!$D14,'1. Lote, PP y SS'!$E14,TRUE))))</f>
        <v>-</v>
      </c>
      <c r="Q14" s="49" t="str">
        <f>IF('1. Lote, PP y SS'!$B14=0,"-",('1. Lote, PP y SS'!$I14+'1. Lote, PP y SS'!$G14*'1. Lote, PP y SS'!$J14)*(Q$4+('1. Lote, PP y SS'!$M14/2))+'1. Lote, PP y SS'!$K14*('1. Lote, PP y SS'!$B14/'1. Lote, PP y SS'!$M14)*(1-(_xlfn.NORM.DIST(Q$4/'1. Lote, PP y SS'!$D14+'1. Lote, PP y SS'!$B14/365,'1. Lote, PP y SS'!$B14/365,'1. Lote, PP y SS'!$C14/365,TRUE))*(_xlfn.NORM.DIST(Q$4/('1. Lote, PP y SS'!$B14/365)+'1. Lote, PP y SS'!$D14,'1. Lote, PP y SS'!$D14,'1. Lote, PP y SS'!$E14,TRUE))))</f>
        <v>-</v>
      </c>
      <c r="R14" s="49" t="str">
        <f>IF('1. Lote, PP y SS'!$B14=0,"-",('1. Lote, PP y SS'!$I14+'1. Lote, PP y SS'!$G14*'1. Lote, PP y SS'!$J14)*(R$4+('1. Lote, PP y SS'!$M14/2))+'1. Lote, PP y SS'!$K14*('1. Lote, PP y SS'!$B14/'1. Lote, PP y SS'!$M14)*(1-(_xlfn.NORM.DIST(R$4/'1. Lote, PP y SS'!$D14+'1. Lote, PP y SS'!$B14/365,'1. Lote, PP y SS'!$B14/365,'1. Lote, PP y SS'!$C14/365,TRUE))*(_xlfn.NORM.DIST(R$4/('1. Lote, PP y SS'!$B14/365)+'1. Lote, PP y SS'!$D14,'1. Lote, PP y SS'!$D14,'1. Lote, PP y SS'!$E14,TRUE))))</f>
        <v>-</v>
      </c>
      <c r="S14" s="49" t="str">
        <f>IF('1. Lote, PP y SS'!$B14=0,"-",('1. Lote, PP y SS'!$I14+'1. Lote, PP y SS'!$G14*'1. Lote, PP y SS'!$J14)*(S$4+('1. Lote, PP y SS'!$M14/2))+'1. Lote, PP y SS'!$K14*('1. Lote, PP y SS'!$B14/'1. Lote, PP y SS'!$M14)*(1-(_xlfn.NORM.DIST(S$4/'1. Lote, PP y SS'!$D14+'1. Lote, PP y SS'!$B14/365,'1. Lote, PP y SS'!$B14/365,'1. Lote, PP y SS'!$C14/365,TRUE))*(_xlfn.NORM.DIST(S$4/('1. Lote, PP y SS'!$B14/365)+'1. Lote, PP y SS'!$D14,'1. Lote, PP y SS'!$D14,'1. Lote, PP y SS'!$E14,TRUE))))</f>
        <v>-</v>
      </c>
      <c r="T14" s="49" t="str">
        <f>IF('1. Lote, PP y SS'!$B14=0,"-",('1. Lote, PP y SS'!$I14+'1. Lote, PP y SS'!$G14*'1. Lote, PP y SS'!$J14)*(T$4+('1. Lote, PP y SS'!$M14/2))+'1. Lote, PP y SS'!$K14*('1. Lote, PP y SS'!$B14/'1. Lote, PP y SS'!$M14)*(1-(_xlfn.NORM.DIST(T$4/'1. Lote, PP y SS'!$D14+'1. Lote, PP y SS'!$B14/365,'1. Lote, PP y SS'!$B14/365,'1. Lote, PP y SS'!$C14/365,TRUE))*(_xlfn.NORM.DIST(T$4/('1. Lote, PP y SS'!$B14/365)+'1. Lote, PP y SS'!$D14,'1. Lote, PP y SS'!$D14,'1. Lote, PP y SS'!$E14,TRUE))))</f>
        <v>-</v>
      </c>
      <c r="U14" s="49" t="str">
        <f>IF('1. Lote, PP y SS'!$B14=0,"-",('1. Lote, PP y SS'!$I14+'1. Lote, PP y SS'!$G14*'1. Lote, PP y SS'!$J14)*(U$4+('1. Lote, PP y SS'!$M14/2))+'1. Lote, PP y SS'!$K14*('1. Lote, PP y SS'!$B14/'1. Lote, PP y SS'!$M14)*(1-(_xlfn.NORM.DIST(U$4/'1. Lote, PP y SS'!$D14+'1. Lote, PP y SS'!$B14/365,'1. Lote, PP y SS'!$B14/365,'1. Lote, PP y SS'!$C14/365,TRUE))*(_xlfn.NORM.DIST(U$4/('1. Lote, PP y SS'!$B14/365)+'1. Lote, PP y SS'!$D14,'1. Lote, PP y SS'!$D14,'1. Lote, PP y SS'!$E14,TRUE))))</f>
        <v>-</v>
      </c>
      <c r="V14" s="49" t="str">
        <f>IF('1. Lote, PP y SS'!$B14=0,"-",('1. Lote, PP y SS'!$I14+'1. Lote, PP y SS'!$G14*'1. Lote, PP y SS'!$J14)*(V$4+('1. Lote, PP y SS'!$M14/2))+'1. Lote, PP y SS'!$K14*('1. Lote, PP y SS'!$B14/'1. Lote, PP y SS'!$M14)*(1-(_xlfn.NORM.DIST(V$4/'1. Lote, PP y SS'!$D14+'1. Lote, PP y SS'!$B14/365,'1. Lote, PP y SS'!$B14/365,'1. Lote, PP y SS'!$C14/365,TRUE))*(_xlfn.NORM.DIST(V$4/('1. Lote, PP y SS'!$B14/365)+'1. Lote, PP y SS'!$D14,'1. Lote, PP y SS'!$D14,'1. Lote, PP y SS'!$E14,TRUE))))</f>
        <v>-</v>
      </c>
      <c r="W14" s="49" t="str">
        <f>IF('1. Lote, PP y SS'!$B14=0,"-",('1. Lote, PP y SS'!$I14+'1. Lote, PP y SS'!$G14*'1. Lote, PP y SS'!$J14)*(W$4+('1. Lote, PP y SS'!$M14/2))+'1. Lote, PP y SS'!$K14*('1. Lote, PP y SS'!$B14/'1. Lote, PP y SS'!$M14)*(1-(_xlfn.NORM.DIST(W$4/'1. Lote, PP y SS'!$D14+'1. Lote, PP y SS'!$B14/365,'1. Lote, PP y SS'!$B14/365,'1. Lote, PP y SS'!$C14/365,TRUE))*(_xlfn.NORM.DIST(W$4/('1. Lote, PP y SS'!$B14/365)+'1. Lote, PP y SS'!$D14,'1. Lote, PP y SS'!$D14,'1. Lote, PP y SS'!$E14,TRUE))))</f>
        <v>-</v>
      </c>
      <c r="X14" s="49" t="str">
        <f>IF('1. Lote, PP y SS'!$B14=0,"-",('1. Lote, PP y SS'!$I14+'1. Lote, PP y SS'!$G14*'1. Lote, PP y SS'!$J14)*(X$4+('1. Lote, PP y SS'!$M14/2))+'1. Lote, PP y SS'!$K14*('1. Lote, PP y SS'!$B14/'1. Lote, PP y SS'!$M14)*(1-(_xlfn.NORM.DIST(X$4/'1. Lote, PP y SS'!$D14+'1. Lote, PP y SS'!$B14/365,'1. Lote, PP y SS'!$B14/365,'1. Lote, PP y SS'!$C14/365,TRUE))*(_xlfn.NORM.DIST(X$4/('1. Lote, PP y SS'!$B14/365)+'1. Lote, PP y SS'!$D14,'1. Lote, PP y SS'!$D14,'1. Lote, PP y SS'!$E14,TRUE))))</f>
        <v>-</v>
      </c>
      <c r="Y14" s="49" t="str">
        <f>IF('1. Lote, PP y SS'!$B14=0,"-",('1. Lote, PP y SS'!$I14+'1. Lote, PP y SS'!$G14*'1. Lote, PP y SS'!$J14)*(Y$4+('1. Lote, PP y SS'!$M14/2))+'1. Lote, PP y SS'!$K14*('1. Lote, PP y SS'!$B14/'1. Lote, PP y SS'!$M14)*(1-(_xlfn.NORM.DIST(Y$4/'1. Lote, PP y SS'!$D14+'1. Lote, PP y SS'!$B14/365,'1. Lote, PP y SS'!$B14/365,'1. Lote, PP y SS'!$C14/365,TRUE))*(_xlfn.NORM.DIST(Y$4/('1. Lote, PP y SS'!$B14/365)+'1. Lote, PP y SS'!$D14,'1. Lote, PP y SS'!$D14,'1. Lote, PP y SS'!$E14,TRUE))))</f>
        <v>-</v>
      </c>
      <c r="Z14" s="49" t="str">
        <f>IF('1. Lote, PP y SS'!$B14=0,"-",('1. Lote, PP y SS'!$I14+'1. Lote, PP y SS'!$G14*'1. Lote, PP y SS'!$J14)*(Z$4+('1. Lote, PP y SS'!$M14/2))+'1. Lote, PP y SS'!$K14*('1. Lote, PP y SS'!$B14/'1. Lote, PP y SS'!$M14)*(1-(_xlfn.NORM.DIST(Z$4/'1. Lote, PP y SS'!$D14+'1. Lote, PP y SS'!$B14/365,'1. Lote, PP y SS'!$B14/365,'1. Lote, PP y SS'!$C14/365,TRUE))*(_xlfn.NORM.DIST(Z$4/('1. Lote, PP y SS'!$B14/365)+'1. Lote, PP y SS'!$D14,'1. Lote, PP y SS'!$D14,'1. Lote, PP y SS'!$E14,TRUE))))</f>
        <v>-</v>
      </c>
      <c r="AA14" s="49" t="str">
        <f>IF('1. Lote, PP y SS'!$B14=0,"-",('1. Lote, PP y SS'!$I14+'1. Lote, PP y SS'!$G14*'1. Lote, PP y SS'!$J14)*(AA$4+('1. Lote, PP y SS'!$M14/2))+'1. Lote, PP y SS'!$K14*('1. Lote, PP y SS'!$B14/'1. Lote, PP y SS'!$M14)*(1-(_xlfn.NORM.DIST(AA$4/'1. Lote, PP y SS'!$D14+'1. Lote, PP y SS'!$B14/365,'1. Lote, PP y SS'!$B14/365,'1. Lote, PP y SS'!$C14/365,TRUE))*(_xlfn.NORM.DIST(AA$4/('1. Lote, PP y SS'!$B14/365)+'1. Lote, PP y SS'!$D14,'1. Lote, PP y SS'!$D14,'1. Lote, PP y SS'!$E14,TRUE))))</f>
        <v>-</v>
      </c>
      <c r="AB14" s="49" t="str">
        <f>IF('1. Lote, PP y SS'!$B14=0,"-",('1. Lote, PP y SS'!$I14+'1. Lote, PP y SS'!$G14*'1. Lote, PP y SS'!$J14)*(AB$4+('1. Lote, PP y SS'!$M14/2))+'1. Lote, PP y SS'!$K14*('1. Lote, PP y SS'!$B14/'1. Lote, PP y SS'!$M14)*(1-(_xlfn.NORM.DIST(AB$4/'1. Lote, PP y SS'!$D14+'1. Lote, PP y SS'!$B14/365,'1. Lote, PP y SS'!$B14/365,'1. Lote, PP y SS'!$C14/365,TRUE))*(_xlfn.NORM.DIST(AB$4/('1. Lote, PP y SS'!$B14/365)+'1. Lote, PP y SS'!$D14,'1. Lote, PP y SS'!$D14,'1. Lote, PP y SS'!$E14,TRUE))))</f>
        <v>-</v>
      </c>
      <c r="AC14" s="49" t="str">
        <f>IF('1. Lote, PP y SS'!$B14=0,"-",('1. Lote, PP y SS'!$I14+'1. Lote, PP y SS'!$G14*'1. Lote, PP y SS'!$J14)*(AC$4+('1. Lote, PP y SS'!$M14/2))+'1. Lote, PP y SS'!$K14*('1. Lote, PP y SS'!$B14/'1. Lote, PP y SS'!$M14)*(1-(_xlfn.NORM.DIST(AC$4/'1. Lote, PP y SS'!$D14+'1. Lote, PP y SS'!$B14/365,'1. Lote, PP y SS'!$B14/365,'1. Lote, PP y SS'!$C14/365,TRUE))*(_xlfn.NORM.DIST(AC$4/('1. Lote, PP y SS'!$B14/365)+'1. Lote, PP y SS'!$D14,'1. Lote, PP y SS'!$D14,'1. Lote, PP y SS'!$E14,TRUE))))</f>
        <v>-</v>
      </c>
      <c r="AD14" s="49" t="str">
        <f>IF('1. Lote, PP y SS'!$B14=0,"-",('1. Lote, PP y SS'!$I14+'1. Lote, PP y SS'!$G14*'1. Lote, PP y SS'!$J14)*(AD$4+('1. Lote, PP y SS'!$M14/2))+'1. Lote, PP y SS'!$K14*('1. Lote, PP y SS'!$B14/'1. Lote, PP y SS'!$M14)*(1-(_xlfn.NORM.DIST(AD$4/'1. Lote, PP y SS'!$D14+'1. Lote, PP y SS'!$B14/365,'1. Lote, PP y SS'!$B14/365,'1. Lote, PP y SS'!$C14/365,TRUE))*(_xlfn.NORM.DIST(AD$4/('1. Lote, PP y SS'!$B14/365)+'1. Lote, PP y SS'!$D14,'1. Lote, PP y SS'!$D14,'1. Lote, PP y SS'!$E14,TRUE))))</f>
        <v>-</v>
      </c>
    </row>
    <row r="15" spans="1:30" x14ac:dyDescent="0.25">
      <c r="A15" s="11" t="str">
        <f>'1. Lote, PP y SS'!A15</f>
        <v>Item 11</v>
      </c>
      <c r="B15" s="54" t="str">
        <f>IF('1. Lote, PP y SS'!B15=0,"-",'1. Lote, PP y SS'!Q15)</f>
        <v>-</v>
      </c>
      <c r="C15" s="39" t="str">
        <f>IF(B15="-","-",('1. Lote, PP y SS'!I15+'1. Lote, PP y SS'!G15*'1. Lote, PP y SS'!J15)*(B15+('1. Lote, PP y SS'!M15/2)))</f>
        <v>-</v>
      </c>
      <c r="D15" s="40" t="str">
        <f>IF(B15="-","-",IF('1. Lote, PP y SS'!F15&gt;99.999,0,'1. Lote, PP y SS'!K15*('1. Lote, PP y SS'!B15/'1. Lote, PP y SS'!M15)*(1-(_xlfn.NORM.DIST('1. Lote, PP y SS'!Q15/'1. Lote, PP y SS'!D15+'1. Lote, PP y SS'!B15/365,'1. Lote, PP y SS'!B15/365,'1. Lote, PP y SS'!C15/365,TRUE))*(_xlfn.NORM.DIST('1. Lote, PP y SS'!Q15/('1. Lote, PP y SS'!B15/365)+'1. Lote, PP y SS'!D15,'1. Lote, PP y SS'!D15,'1. Lote, PP y SS'!E15,TRUE)))))</f>
        <v>-</v>
      </c>
      <c r="E15" s="55" t="str">
        <f t="shared" si="1"/>
        <v>-</v>
      </c>
      <c r="F15" s="1"/>
      <c r="G15" s="49" t="str">
        <f>IF('1. Lote, PP y SS'!$B15=0,"-",('1. Lote, PP y SS'!$I15+'1. Lote, PP y SS'!$G15*'1. Lote, PP y SS'!$J15)*(G$4+('1. Lote, PP y SS'!$M15/2))+'1. Lote, PP y SS'!$K15*('1. Lote, PP y SS'!$B15/'1. Lote, PP y SS'!$M15)*(1-(_xlfn.NORM.DIST(G$4/'1. Lote, PP y SS'!$D15+'1. Lote, PP y SS'!$B15/365,'1. Lote, PP y SS'!$B15/365,'1. Lote, PP y SS'!$C15/365,TRUE))*(_xlfn.NORM.DIST(G$4/('1. Lote, PP y SS'!$B15/365)+'1. Lote, PP y SS'!$D15,'1. Lote, PP y SS'!$D15,'1. Lote, PP y SS'!$E15,TRUE))))</f>
        <v>-</v>
      </c>
      <c r="H15" s="49" t="str">
        <f>IF('1. Lote, PP y SS'!$B15=0,"-",('1. Lote, PP y SS'!$I15+'1. Lote, PP y SS'!$G15*'1. Lote, PP y SS'!$J15)*(H$4+('1. Lote, PP y SS'!$M15/2))+'1. Lote, PP y SS'!$K15*('1. Lote, PP y SS'!$B15/'1. Lote, PP y SS'!$M15)*(1-(_xlfn.NORM.DIST(H$4/'1. Lote, PP y SS'!$D15+'1. Lote, PP y SS'!$B15/365,'1. Lote, PP y SS'!$B15/365,'1. Lote, PP y SS'!$C15/365,TRUE))*(_xlfn.NORM.DIST(H$4/('1. Lote, PP y SS'!$B15/365)+'1. Lote, PP y SS'!$D15,'1. Lote, PP y SS'!$D15,'1. Lote, PP y SS'!$E15,TRUE))))</f>
        <v>-</v>
      </c>
      <c r="I15" s="49" t="str">
        <f>IF('1. Lote, PP y SS'!$B15=0,"-",('1. Lote, PP y SS'!$I15+'1. Lote, PP y SS'!$G15*'1. Lote, PP y SS'!$J15)*(I$4+('1. Lote, PP y SS'!$M15/2))+'1. Lote, PP y SS'!$K15*('1. Lote, PP y SS'!$B15/'1. Lote, PP y SS'!$M15)*(1-(_xlfn.NORM.DIST(I$4/'1. Lote, PP y SS'!$D15+'1. Lote, PP y SS'!$B15/365,'1. Lote, PP y SS'!$B15/365,'1. Lote, PP y SS'!$C15/365,TRUE))*(_xlfn.NORM.DIST(I$4/('1. Lote, PP y SS'!$B15/365)+'1. Lote, PP y SS'!$D15,'1. Lote, PP y SS'!$D15,'1. Lote, PP y SS'!$E15,TRUE))))</f>
        <v>-</v>
      </c>
      <c r="J15" s="49" t="str">
        <f>IF('1. Lote, PP y SS'!$B15=0,"-",('1. Lote, PP y SS'!$I15+'1. Lote, PP y SS'!$G15*'1. Lote, PP y SS'!$J15)*(J$4+('1. Lote, PP y SS'!$M15/2))+'1. Lote, PP y SS'!$K15*('1. Lote, PP y SS'!$B15/'1. Lote, PP y SS'!$M15)*(1-(_xlfn.NORM.DIST(J$4/'1. Lote, PP y SS'!$D15+'1. Lote, PP y SS'!$B15/365,'1. Lote, PP y SS'!$B15/365,'1. Lote, PP y SS'!$C15/365,TRUE))*(_xlfn.NORM.DIST(J$4/('1. Lote, PP y SS'!$B15/365)+'1. Lote, PP y SS'!$D15,'1. Lote, PP y SS'!$D15,'1. Lote, PP y SS'!$E15,TRUE))))</f>
        <v>-</v>
      </c>
      <c r="K15" s="49" t="str">
        <f>IF('1. Lote, PP y SS'!$B15=0,"-",('1. Lote, PP y SS'!$I15+'1. Lote, PP y SS'!$G15*'1. Lote, PP y SS'!$J15)*(K$4+('1. Lote, PP y SS'!$M15/2))+'1. Lote, PP y SS'!$K15*('1. Lote, PP y SS'!$B15/'1. Lote, PP y SS'!$M15)*(1-(_xlfn.NORM.DIST(K$4/'1. Lote, PP y SS'!$D15+'1. Lote, PP y SS'!$B15/365,'1. Lote, PP y SS'!$B15/365,'1. Lote, PP y SS'!$C15/365,TRUE))*(_xlfn.NORM.DIST(K$4/('1. Lote, PP y SS'!$B15/365)+'1. Lote, PP y SS'!$D15,'1. Lote, PP y SS'!$D15,'1. Lote, PP y SS'!$E15,TRUE))))</f>
        <v>-</v>
      </c>
      <c r="L15" s="49" t="str">
        <f>IF('1. Lote, PP y SS'!$B15=0,"-",('1. Lote, PP y SS'!$I15+'1. Lote, PP y SS'!$G15*'1. Lote, PP y SS'!$J15)*(L$4+('1. Lote, PP y SS'!$M15/2))+'1. Lote, PP y SS'!$K15*('1. Lote, PP y SS'!$B15/'1. Lote, PP y SS'!$M15)*(1-(_xlfn.NORM.DIST(L$4/'1. Lote, PP y SS'!$D15+'1. Lote, PP y SS'!$B15/365,'1. Lote, PP y SS'!$B15/365,'1. Lote, PP y SS'!$C15/365,TRUE))*(_xlfn.NORM.DIST(L$4/('1. Lote, PP y SS'!$B15/365)+'1. Lote, PP y SS'!$D15,'1. Lote, PP y SS'!$D15,'1. Lote, PP y SS'!$E15,TRUE))))</f>
        <v>-</v>
      </c>
      <c r="M15" s="49" t="str">
        <f>IF('1. Lote, PP y SS'!$B15=0,"-",('1. Lote, PP y SS'!$I15+'1. Lote, PP y SS'!$G15*'1. Lote, PP y SS'!$J15)*(M$4+('1. Lote, PP y SS'!$M15/2))+'1. Lote, PP y SS'!$K15*('1. Lote, PP y SS'!$B15/'1. Lote, PP y SS'!$M15)*(1-(_xlfn.NORM.DIST(M$4/'1. Lote, PP y SS'!$D15+'1. Lote, PP y SS'!$B15/365,'1. Lote, PP y SS'!$B15/365,'1. Lote, PP y SS'!$C15/365,TRUE))*(_xlfn.NORM.DIST(M$4/('1. Lote, PP y SS'!$B15/365)+'1. Lote, PP y SS'!$D15,'1. Lote, PP y SS'!$D15,'1. Lote, PP y SS'!$E15,TRUE))))</f>
        <v>-</v>
      </c>
      <c r="N15" s="49" t="str">
        <f>IF('1. Lote, PP y SS'!$B15=0,"-",('1. Lote, PP y SS'!$I15+'1. Lote, PP y SS'!$G15*'1. Lote, PP y SS'!$J15)*(N$4+('1. Lote, PP y SS'!$M15/2))+'1. Lote, PP y SS'!$K15*('1. Lote, PP y SS'!$B15/'1. Lote, PP y SS'!$M15)*(1-(_xlfn.NORM.DIST(N$4/'1. Lote, PP y SS'!$D15+'1. Lote, PP y SS'!$B15/365,'1. Lote, PP y SS'!$B15/365,'1. Lote, PP y SS'!$C15/365,TRUE))*(_xlfn.NORM.DIST(N$4/('1. Lote, PP y SS'!$B15/365)+'1. Lote, PP y SS'!$D15,'1. Lote, PP y SS'!$D15,'1. Lote, PP y SS'!$E15,TRUE))))</f>
        <v>-</v>
      </c>
      <c r="O15" s="49" t="str">
        <f>IF('1. Lote, PP y SS'!$B15=0,"-",('1. Lote, PP y SS'!$I15+'1. Lote, PP y SS'!$G15*'1. Lote, PP y SS'!$J15)*(O$4+('1. Lote, PP y SS'!$M15/2))+'1. Lote, PP y SS'!$K15*('1. Lote, PP y SS'!$B15/'1. Lote, PP y SS'!$M15)*(1-(_xlfn.NORM.DIST(O$4/'1. Lote, PP y SS'!$D15+'1. Lote, PP y SS'!$B15/365,'1. Lote, PP y SS'!$B15/365,'1. Lote, PP y SS'!$C15/365,TRUE))*(_xlfn.NORM.DIST(O$4/('1. Lote, PP y SS'!$B15/365)+'1. Lote, PP y SS'!$D15,'1. Lote, PP y SS'!$D15,'1. Lote, PP y SS'!$E15,TRUE))))</f>
        <v>-</v>
      </c>
      <c r="P15" s="49" t="str">
        <f>IF('1. Lote, PP y SS'!$B15=0,"-",('1. Lote, PP y SS'!$I15+'1. Lote, PP y SS'!$G15*'1. Lote, PP y SS'!$J15)*(P$4+('1. Lote, PP y SS'!$M15/2))+'1. Lote, PP y SS'!$K15*('1. Lote, PP y SS'!$B15/'1. Lote, PP y SS'!$M15)*(1-(_xlfn.NORM.DIST(P$4/'1. Lote, PP y SS'!$D15+'1. Lote, PP y SS'!$B15/365,'1. Lote, PP y SS'!$B15/365,'1. Lote, PP y SS'!$C15/365,TRUE))*(_xlfn.NORM.DIST(P$4/('1. Lote, PP y SS'!$B15/365)+'1. Lote, PP y SS'!$D15,'1. Lote, PP y SS'!$D15,'1. Lote, PP y SS'!$E15,TRUE))))</f>
        <v>-</v>
      </c>
      <c r="Q15" s="49" t="str">
        <f>IF('1. Lote, PP y SS'!$B15=0,"-",('1. Lote, PP y SS'!$I15+'1. Lote, PP y SS'!$G15*'1. Lote, PP y SS'!$J15)*(Q$4+('1. Lote, PP y SS'!$M15/2))+'1. Lote, PP y SS'!$K15*('1. Lote, PP y SS'!$B15/'1. Lote, PP y SS'!$M15)*(1-(_xlfn.NORM.DIST(Q$4/'1. Lote, PP y SS'!$D15+'1. Lote, PP y SS'!$B15/365,'1. Lote, PP y SS'!$B15/365,'1. Lote, PP y SS'!$C15/365,TRUE))*(_xlfn.NORM.DIST(Q$4/('1. Lote, PP y SS'!$B15/365)+'1. Lote, PP y SS'!$D15,'1. Lote, PP y SS'!$D15,'1. Lote, PP y SS'!$E15,TRUE))))</f>
        <v>-</v>
      </c>
      <c r="R15" s="49" t="str">
        <f>IF('1. Lote, PP y SS'!$B15=0,"-",('1. Lote, PP y SS'!$I15+'1. Lote, PP y SS'!$G15*'1. Lote, PP y SS'!$J15)*(R$4+('1. Lote, PP y SS'!$M15/2))+'1. Lote, PP y SS'!$K15*('1. Lote, PP y SS'!$B15/'1. Lote, PP y SS'!$M15)*(1-(_xlfn.NORM.DIST(R$4/'1. Lote, PP y SS'!$D15+'1. Lote, PP y SS'!$B15/365,'1. Lote, PP y SS'!$B15/365,'1. Lote, PP y SS'!$C15/365,TRUE))*(_xlfn.NORM.DIST(R$4/('1. Lote, PP y SS'!$B15/365)+'1. Lote, PP y SS'!$D15,'1. Lote, PP y SS'!$D15,'1. Lote, PP y SS'!$E15,TRUE))))</f>
        <v>-</v>
      </c>
      <c r="S15" s="49" t="str">
        <f>IF('1. Lote, PP y SS'!$B15=0,"-",('1. Lote, PP y SS'!$I15+'1. Lote, PP y SS'!$G15*'1. Lote, PP y SS'!$J15)*(S$4+('1. Lote, PP y SS'!$M15/2))+'1. Lote, PP y SS'!$K15*('1. Lote, PP y SS'!$B15/'1. Lote, PP y SS'!$M15)*(1-(_xlfn.NORM.DIST(S$4/'1. Lote, PP y SS'!$D15+'1. Lote, PP y SS'!$B15/365,'1. Lote, PP y SS'!$B15/365,'1. Lote, PP y SS'!$C15/365,TRUE))*(_xlfn.NORM.DIST(S$4/('1. Lote, PP y SS'!$B15/365)+'1. Lote, PP y SS'!$D15,'1. Lote, PP y SS'!$D15,'1. Lote, PP y SS'!$E15,TRUE))))</f>
        <v>-</v>
      </c>
      <c r="T15" s="49" t="str">
        <f>IF('1. Lote, PP y SS'!$B15=0,"-",('1. Lote, PP y SS'!$I15+'1. Lote, PP y SS'!$G15*'1. Lote, PP y SS'!$J15)*(T$4+('1. Lote, PP y SS'!$M15/2))+'1. Lote, PP y SS'!$K15*('1. Lote, PP y SS'!$B15/'1. Lote, PP y SS'!$M15)*(1-(_xlfn.NORM.DIST(T$4/'1. Lote, PP y SS'!$D15+'1. Lote, PP y SS'!$B15/365,'1. Lote, PP y SS'!$B15/365,'1. Lote, PP y SS'!$C15/365,TRUE))*(_xlfn.NORM.DIST(T$4/('1. Lote, PP y SS'!$B15/365)+'1. Lote, PP y SS'!$D15,'1. Lote, PP y SS'!$D15,'1. Lote, PP y SS'!$E15,TRUE))))</f>
        <v>-</v>
      </c>
      <c r="U15" s="49" t="str">
        <f>IF('1. Lote, PP y SS'!$B15=0,"-",('1. Lote, PP y SS'!$I15+'1. Lote, PP y SS'!$G15*'1. Lote, PP y SS'!$J15)*(U$4+('1. Lote, PP y SS'!$M15/2))+'1. Lote, PP y SS'!$K15*('1. Lote, PP y SS'!$B15/'1. Lote, PP y SS'!$M15)*(1-(_xlfn.NORM.DIST(U$4/'1. Lote, PP y SS'!$D15+'1. Lote, PP y SS'!$B15/365,'1. Lote, PP y SS'!$B15/365,'1. Lote, PP y SS'!$C15/365,TRUE))*(_xlfn.NORM.DIST(U$4/('1. Lote, PP y SS'!$B15/365)+'1. Lote, PP y SS'!$D15,'1. Lote, PP y SS'!$D15,'1. Lote, PP y SS'!$E15,TRUE))))</f>
        <v>-</v>
      </c>
      <c r="V15" s="49" t="str">
        <f>IF('1. Lote, PP y SS'!$B15=0,"-",('1. Lote, PP y SS'!$I15+'1. Lote, PP y SS'!$G15*'1. Lote, PP y SS'!$J15)*(V$4+('1. Lote, PP y SS'!$M15/2))+'1. Lote, PP y SS'!$K15*('1. Lote, PP y SS'!$B15/'1. Lote, PP y SS'!$M15)*(1-(_xlfn.NORM.DIST(V$4/'1. Lote, PP y SS'!$D15+'1. Lote, PP y SS'!$B15/365,'1. Lote, PP y SS'!$B15/365,'1. Lote, PP y SS'!$C15/365,TRUE))*(_xlfn.NORM.DIST(V$4/('1. Lote, PP y SS'!$B15/365)+'1. Lote, PP y SS'!$D15,'1. Lote, PP y SS'!$D15,'1. Lote, PP y SS'!$E15,TRUE))))</f>
        <v>-</v>
      </c>
      <c r="W15" s="49" t="str">
        <f>IF('1. Lote, PP y SS'!$B15=0,"-",('1. Lote, PP y SS'!$I15+'1. Lote, PP y SS'!$G15*'1. Lote, PP y SS'!$J15)*(W$4+('1. Lote, PP y SS'!$M15/2))+'1. Lote, PP y SS'!$K15*('1. Lote, PP y SS'!$B15/'1. Lote, PP y SS'!$M15)*(1-(_xlfn.NORM.DIST(W$4/'1. Lote, PP y SS'!$D15+'1. Lote, PP y SS'!$B15/365,'1. Lote, PP y SS'!$B15/365,'1. Lote, PP y SS'!$C15/365,TRUE))*(_xlfn.NORM.DIST(W$4/('1. Lote, PP y SS'!$B15/365)+'1. Lote, PP y SS'!$D15,'1. Lote, PP y SS'!$D15,'1. Lote, PP y SS'!$E15,TRUE))))</f>
        <v>-</v>
      </c>
      <c r="X15" s="49" t="str">
        <f>IF('1. Lote, PP y SS'!$B15=0,"-",('1. Lote, PP y SS'!$I15+'1. Lote, PP y SS'!$G15*'1. Lote, PP y SS'!$J15)*(X$4+('1. Lote, PP y SS'!$M15/2))+'1. Lote, PP y SS'!$K15*('1. Lote, PP y SS'!$B15/'1. Lote, PP y SS'!$M15)*(1-(_xlfn.NORM.DIST(X$4/'1. Lote, PP y SS'!$D15+'1. Lote, PP y SS'!$B15/365,'1. Lote, PP y SS'!$B15/365,'1. Lote, PP y SS'!$C15/365,TRUE))*(_xlfn.NORM.DIST(X$4/('1. Lote, PP y SS'!$B15/365)+'1. Lote, PP y SS'!$D15,'1. Lote, PP y SS'!$D15,'1. Lote, PP y SS'!$E15,TRUE))))</f>
        <v>-</v>
      </c>
      <c r="Y15" s="49" t="str">
        <f>IF('1. Lote, PP y SS'!$B15=0,"-",('1. Lote, PP y SS'!$I15+'1. Lote, PP y SS'!$G15*'1. Lote, PP y SS'!$J15)*(Y$4+('1. Lote, PP y SS'!$M15/2))+'1. Lote, PP y SS'!$K15*('1. Lote, PP y SS'!$B15/'1. Lote, PP y SS'!$M15)*(1-(_xlfn.NORM.DIST(Y$4/'1. Lote, PP y SS'!$D15+'1. Lote, PP y SS'!$B15/365,'1. Lote, PP y SS'!$B15/365,'1. Lote, PP y SS'!$C15/365,TRUE))*(_xlfn.NORM.DIST(Y$4/('1. Lote, PP y SS'!$B15/365)+'1. Lote, PP y SS'!$D15,'1. Lote, PP y SS'!$D15,'1. Lote, PP y SS'!$E15,TRUE))))</f>
        <v>-</v>
      </c>
      <c r="Z15" s="49" t="str">
        <f>IF('1. Lote, PP y SS'!$B15=0,"-",('1. Lote, PP y SS'!$I15+'1. Lote, PP y SS'!$G15*'1. Lote, PP y SS'!$J15)*(Z$4+('1. Lote, PP y SS'!$M15/2))+'1. Lote, PP y SS'!$K15*('1. Lote, PP y SS'!$B15/'1. Lote, PP y SS'!$M15)*(1-(_xlfn.NORM.DIST(Z$4/'1. Lote, PP y SS'!$D15+'1. Lote, PP y SS'!$B15/365,'1. Lote, PP y SS'!$B15/365,'1. Lote, PP y SS'!$C15/365,TRUE))*(_xlfn.NORM.DIST(Z$4/('1. Lote, PP y SS'!$B15/365)+'1. Lote, PP y SS'!$D15,'1. Lote, PP y SS'!$D15,'1. Lote, PP y SS'!$E15,TRUE))))</f>
        <v>-</v>
      </c>
      <c r="AA15" s="49" t="str">
        <f>IF('1. Lote, PP y SS'!$B15=0,"-",('1. Lote, PP y SS'!$I15+'1. Lote, PP y SS'!$G15*'1. Lote, PP y SS'!$J15)*(AA$4+('1. Lote, PP y SS'!$M15/2))+'1. Lote, PP y SS'!$K15*('1. Lote, PP y SS'!$B15/'1. Lote, PP y SS'!$M15)*(1-(_xlfn.NORM.DIST(AA$4/'1. Lote, PP y SS'!$D15+'1. Lote, PP y SS'!$B15/365,'1. Lote, PP y SS'!$B15/365,'1. Lote, PP y SS'!$C15/365,TRUE))*(_xlfn.NORM.DIST(AA$4/('1. Lote, PP y SS'!$B15/365)+'1. Lote, PP y SS'!$D15,'1. Lote, PP y SS'!$D15,'1. Lote, PP y SS'!$E15,TRUE))))</f>
        <v>-</v>
      </c>
      <c r="AB15" s="49" t="str">
        <f>IF('1. Lote, PP y SS'!$B15=0,"-",('1. Lote, PP y SS'!$I15+'1. Lote, PP y SS'!$G15*'1. Lote, PP y SS'!$J15)*(AB$4+('1. Lote, PP y SS'!$M15/2))+'1. Lote, PP y SS'!$K15*('1. Lote, PP y SS'!$B15/'1. Lote, PP y SS'!$M15)*(1-(_xlfn.NORM.DIST(AB$4/'1. Lote, PP y SS'!$D15+'1. Lote, PP y SS'!$B15/365,'1. Lote, PP y SS'!$B15/365,'1. Lote, PP y SS'!$C15/365,TRUE))*(_xlfn.NORM.DIST(AB$4/('1. Lote, PP y SS'!$B15/365)+'1. Lote, PP y SS'!$D15,'1. Lote, PP y SS'!$D15,'1. Lote, PP y SS'!$E15,TRUE))))</f>
        <v>-</v>
      </c>
      <c r="AC15" s="49" t="str">
        <f>IF('1. Lote, PP y SS'!$B15=0,"-",('1. Lote, PP y SS'!$I15+'1. Lote, PP y SS'!$G15*'1. Lote, PP y SS'!$J15)*(AC$4+('1. Lote, PP y SS'!$M15/2))+'1. Lote, PP y SS'!$K15*('1. Lote, PP y SS'!$B15/'1. Lote, PP y SS'!$M15)*(1-(_xlfn.NORM.DIST(AC$4/'1. Lote, PP y SS'!$D15+'1. Lote, PP y SS'!$B15/365,'1. Lote, PP y SS'!$B15/365,'1. Lote, PP y SS'!$C15/365,TRUE))*(_xlfn.NORM.DIST(AC$4/('1. Lote, PP y SS'!$B15/365)+'1. Lote, PP y SS'!$D15,'1. Lote, PP y SS'!$D15,'1. Lote, PP y SS'!$E15,TRUE))))</f>
        <v>-</v>
      </c>
      <c r="AD15" s="49" t="str">
        <f>IF('1. Lote, PP y SS'!$B15=0,"-",('1. Lote, PP y SS'!$I15+'1. Lote, PP y SS'!$G15*'1. Lote, PP y SS'!$J15)*(AD$4+('1. Lote, PP y SS'!$M15/2))+'1. Lote, PP y SS'!$K15*('1. Lote, PP y SS'!$B15/'1. Lote, PP y SS'!$M15)*(1-(_xlfn.NORM.DIST(AD$4/'1. Lote, PP y SS'!$D15+'1. Lote, PP y SS'!$B15/365,'1. Lote, PP y SS'!$B15/365,'1. Lote, PP y SS'!$C15/365,TRUE))*(_xlfn.NORM.DIST(AD$4/('1. Lote, PP y SS'!$B15/365)+'1. Lote, PP y SS'!$D15,'1. Lote, PP y SS'!$D15,'1. Lote, PP y SS'!$E15,TRUE))))</f>
        <v>-</v>
      </c>
    </row>
    <row r="16" spans="1:30" x14ac:dyDescent="0.25">
      <c r="A16" s="11" t="str">
        <f>'1. Lote, PP y SS'!A16</f>
        <v>Item 12</v>
      </c>
      <c r="B16" s="54" t="str">
        <f>IF('1. Lote, PP y SS'!B16=0,"-",'1. Lote, PP y SS'!Q16)</f>
        <v>-</v>
      </c>
      <c r="C16" s="39" t="str">
        <f>IF(B16="-","-",('1. Lote, PP y SS'!I16+'1. Lote, PP y SS'!G16*'1. Lote, PP y SS'!J16)*(B16+('1. Lote, PP y SS'!M16/2)))</f>
        <v>-</v>
      </c>
      <c r="D16" s="40" t="str">
        <f>IF(B16="-","-",IF('1. Lote, PP y SS'!F16&gt;99.999,0,'1. Lote, PP y SS'!K16*('1. Lote, PP y SS'!B16/'1. Lote, PP y SS'!M16)*(1-(_xlfn.NORM.DIST('1. Lote, PP y SS'!Q16/'1. Lote, PP y SS'!D16+'1. Lote, PP y SS'!B16/365,'1. Lote, PP y SS'!B16/365,'1. Lote, PP y SS'!C16/365,TRUE))*(_xlfn.NORM.DIST('1. Lote, PP y SS'!Q16/('1. Lote, PP y SS'!B16/365)+'1. Lote, PP y SS'!D16,'1. Lote, PP y SS'!D16,'1. Lote, PP y SS'!E16,TRUE)))))</f>
        <v>-</v>
      </c>
      <c r="E16" s="55" t="str">
        <f t="shared" si="1"/>
        <v>-</v>
      </c>
      <c r="F16" s="1"/>
      <c r="G16" s="49" t="str">
        <f>IF('1. Lote, PP y SS'!$B16=0,"-",('1. Lote, PP y SS'!$I16+'1. Lote, PP y SS'!$G16*'1. Lote, PP y SS'!$J16)*(G$4+('1. Lote, PP y SS'!$M16/2))+'1. Lote, PP y SS'!$K16*('1. Lote, PP y SS'!$B16/'1. Lote, PP y SS'!$M16)*(1-(_xlfn.NORM.DIST(G$4/'1. Lote, PP y SS'!$D16+'1. Lote, PP y SS'!$B16/365,'1. Lote, PP y SS'!$B16/365,'1. Lote, PP y SS'!$C16/365,TRUE))*(_xlfn.NORM.DIST(G$4/('1. Lote, PP y SS'!$B16/365)+'1. Lote, PP y SS'!$D16,'1. Lote, PP y SS'!$D16,'1. Lote, PP y SS'!$E16,TRUE))))</f>
        <v>-</v>
      </c>
      <c r="H16" s="49" t="str">
        <f>IF('1. Lote, PP y SS'!$B16=0,"-",('1. Lote, PP y SS'!$I16+'1. Lote, PP y SS'!$G16*'1. Lote, PP y SS'!$J16)*(H$4+('1. Lote, PP y SS'!$M16/2))+'1. Lote, PP y SS'!$K16*('1. Lote, PP y SS'!$B16/'1. Lote, PP y SS'!$M16)*(1-(_xlfn.NORM.DIST(H$4/'1. Lote, PP y SS'!$D16+'1. Lote, PP y SS'!$B16/365,'1. Lote, PP y SS'!$B16/365,'1. Lote, PP y SS'!$C16/365,TRUE))*(_xlfn.NORM.DIST(H$4/('1. Lote, PP y SS'!$B16/365)+'1. Lote, PP y SS'!$D16,'1. Lote, PP y SS'!$D16,'1. Lote, PP y SS'!$E16,TRUE))))</f>
        <v>-</v>
      </c>
      <c r="I16" s="49" t="str">
        <f>IF('1. Lote, PP y SS'!$B16=0,"-",('1. Lote, PP y SS'!$I16+'1. Lote, PP y SS'!$G16*'1. Lote, PP y SS'!$J16)*(I$4+('1. Lote, PP y SS'!$M16/2))+'1. Lote, PP y SS'!$K16*('1. Lote, PP y SS'!$B16/'1. Lote, PP y SS'!$M16)*(1-(_xlfn.NORM.DIST(I$4/'1. Lote, PP y SS'!$D16+'1. Lote, PP y SS'!$B16/365,'1. Lote, PP y SS'!$B16/365,'1. Lote, PP y SS'!$C16/365,TRUE))*(_xlfn.NORM.DIST(I$4/('1. Lote, PP y SS'!$B16/365)+'1. Lote, PP y SS'!$D16,'1. Lote, PP y SS'!$D16,'1. Lote, PP y SS'!$E16,TRUE))))</f>
        <v>-</v>
      </c>
      <c r="J16" s="49" t="str">
        <f>IF('1. Lote, PP y SS'!$B16=0,"-",('1. Lote, PP y SS'!$I16+'1. Lote, PP y SS'!$G16*'1. Lote, PP y SS'!$J16)*(J$4+('1. Lote, PP y SS'!$M16/2))+'1. Lote, PP y SS'!$K16*('1. Lote, PP y SS'!$B16/'1. Lote, PP y SS'!$M16)*(1-(_xlfn.NORM.DIST(J$4/'1. Lote, PP y SS'!$D16+'1. Lote, PP y SS'!$B16/365,'1. Lote, PP y SS'!$B16/365,'1. Lote, PP y SS'!$C16/365,TRUE))*(_xlfn.NORM.DIST(J$4/('1. Lote, PP y SS'!$B16/365)+'1. Lote, PP y SS'!$D16,'1. Lote, PP y SS'!$D16,'1. Lote, PP y SS'!$E16,TRUE))))</f>
        <v>-</v>
      </c>
      <c r="K16" s="49" t="str">
        <f>IF('1. Lote, PP y SS'!$B16=0,"-",('1. Lote, PP y SS'!$I16+'1. Lote, PP y SS'!$G16*'1. Lote, PP y SS'!$J16)*(K$4+('1. Lote, PP y SS'!$M16/2))+'1. Lote, PP y SS'!$K16*('1. Lote, PP y SS'!$B16/'1. Lote, PP y SS'!$M16)*(1-(_xlfn.NORM.DIST(K$4/'1. Lote, PP y SS'!$D16+'1. Lote, PP y SS'!$B16/365,'1. Lote, PP y SS'!$B16/365,'1. Lote, PP y SS'!$C16/365,TRUE))*(_xlfn.NORM.DIST(K$4/('1. Lote, PP y SS'!$B16/365)+'1. Lote, PP y SS'!$D16,'1. Lote, PP y SS'!$D16,'1. Lote, PP y SS'!$E16,TRUE))))</f>
        <v>-</v>
      </c>
      <c r="L16" s="49" t="str">
        <f>IF('1. Lote, PP y SS'!$B16=0,"-",('1. Lote, PP y SS'!$I16+'1. Lote, PP y SS'!$G16*'1. Lote, PP y SS'!$J16)*(L$4+('1. Lote, PP y SS'!$M16/2))+'1. Lote, PP y SS'!$K16*('1. Lote, PP y SS'!$B16/'1. Lote, PP y SS'!$M16)*(1-(_xlfn.NORM.DIST(L$4/'1. Lote, PP y SS'!$D16+'1. Lote, PP y SS'!$B16/365,'1. Lote, PP y SS'!$B16/365,'1. Lote, PP y SS'!$C16/365,TRUE))*(_xlfn.NORM.DIST(L$4/('1. Lote, PP y SS'!$B16/365)+'1. Lote, PP y SS'!$D16,'1. Lote, PP y SS'!$D16,'1. Lote, PP y SS'!$E16,TRUE))))</f>
        <v>-</v>
      </c>
      <c r="M16" s="49" t="str">
        <f>IF('1. Lote, PP y SS'!$B16=0,"-",('1. Lote, PP y SS'!$I16+'1. Lote, PP y SS'!$G16*'1. Lote, PP y SS'!$J16)*(M$4+('1. Lote, PP y SS'!$M16/2))+'1. Lote, PP y SS'!$K16*('1. Lote, PP y SS'!$B16/'1. Lote, PP y SS'!$M16)*(1-(_xlfn.NORM.DIST(M$4/'1. Lote, PP y SS'!$D16+'1. Lote, PP y SS'!$B16/365,'1. Lote, PP y SS'!$B16/365,'1. Lote, PP y SS'!$C16/365,TRUE))*(_xlfn.NORM.DIST(M$4/('1. Lote, PP y SS'!$B16/365)+'1. Lote, PP y SS'!$D16,'1. Lote, PP y SS'!$D16,'1. Lote, PP y SS'!$E16,TRUE))))</f>
        <v>-</v>
      </c>
      <c r="N16" s="49" t="str">
        <f>IF('1. Lote, PP y SS'!$B16=0,"-",('1. Lote, PP y SS'!$I16+'1. Lote, PP y SS'!$G16*'1. Lote, PP y SS'!$J16)*(N$4+('1. Lote, PP y SS'!$M16/2))+'1. Lote, PP y SS'!$K16*('1. Lote, PP y SS'!$B16/'1. Lote, PP y SS'!$M16)*(1-(_xlfn.NORM.DIST(N$4/'1. Lote, PP y SS'!$D16+'1. Lote, PP y SS'!$B16/365,'1. Lote, PP y SS'!$B16/365,'1. Lote, PP y SS'!$C16/365,TRUE))*(_xlfn.NORM.DIST(N$4/('1. Lote, PP y SS'!$B16/365)+'1. Lote, PP y SS'!$D16,'1. Lote, PP y SS'!$D16,'1. Lote, PP y SS'!$E16,TRUE))))</f>
        <v>-</v>
      </c>
      <c r="O16" s="49" t="str">
        <f>IF('1. Lote, PP y SS'!$B16=0,"-",('1. Lote, PP y SS'!$I16+'1. Lote, PP y SS'!$G16*'1. Lote, PP y SS'!$J16)*(O$4+('1. Lote, PP y SS'!$M16/2))+'1. Lote, PP y SS'!$K16*('1. Lote, PP y SS'!$B16/'1. Lote, PP y SS'!$M16)*(1-(_xlfn.NORM.DIST(O$4/'1. Lote, PP y SS'!$D16+'1. Lote, PP y SS'!$B16/365,'1. Lote, PP y SS'!$B16/365,'1. Lote, PP y SS'!$C16/365,TRUE))*(_xlfn.NORM.DIST(O$4/('1. Lote, PP y SS'!$B16/365)+'1. Lote, PP y SS'!$D16,'1. Lote, PP y SS'!$D16,'1. Lote, PP y SS'!$E16,TRUE))))</f>
        <v>-</v>
      </c>
      <c r="P16" s="49" t="str">
        <f>IF('1. Lote, PP y SS'!$B16=0,"-",('1. Lote, PP y SS'!$I16+'1. Lote, PP y SS'!$G16*'1. Lote, PP y SS'!$J16)*(P$4+('1. Lote, PP y SS'!$M16/2))+'1. Lote, PP y SS'!$K16*('1. Lote, PP y SS'!$B16/'1. Lote, PP y SS'!$M16)*(1-(_xlfn.NORM.DIST(P$4/'1. Lote, PP y SS'!$D16+'1. Lote, PP y SS'!$B16/365,'1. Lote, PP y SS'!$B16/365,'1. Lote, PP y SS'!$C16/365,TRUE))*(_xlfn.NORM.DIST(P$4/('1. Lote, PP y SS'!$B16/365)+'1. Lote, PP y SS'!$D16,'1. Lote, PP y SS'!$D16,'1. Lote, PP y SS'!$E16,TRUE))))</f>
        <v>-</v>
      </c>
      <c r="Q16" s="49" t="str">
        <f>IF('1. Lote, PP y SS'!$B16=0,"-",('1. Lote, PP y SS'!$I16+'1. Lote, PP y SS'!$G16*'1. Lote, PP y SS'!$J16)*(Q$4+('1. Lote, PP y SS'!$M16/2))+'1. Lote, PP y SS'!$K16*('1. Lote, PP y SS'!$B16/'1. Lote, PP y SS'!$M16)*(1-(_xlfn.NORM.DIST(Q$4/'1. Lote, PP y SS'!$D16+'1. Lote, PP y SS'!$B16/365,'1. Lote, PP y SS'!$B16/365,'1. Lote, PP y SS'!$C16/365,TRUE))*(_xlfn.NORM.DIST(Q$4/('1. Lote, PP y SS'!$B16/365)+'1. Lote, PP y SS'!$D16,'1. Lote, PP y SS'!$D16,'1. Lote, PP y SS'!$E16,TRUE))))</f>
        <v>-</v>
      </c>
      <c r="R16" s="49" t="str">
        <f>IF('1. Lote, PP y SS'!$B16=0,"-",('1. Lote, PP y SS'!$I16+'1. Lote, PP y SS'!$G16*'1. Lote, PP y SS'!$J16)*(R$4+('1. Lote, PP y SS'!$M16/2))+'1. Lote, PP y SS'!$K16*('1. Lote, PP y SS'!$B16/'1. Lote, PP y SS'!$M16)*(1-(_xlfn.NORM.DIST(R$4/'1. Lote, PP y SS'!$D16+'1. Lote, PP y SS'!$B16/365,'1. Lote, PP y SS'!$B16/365,'1. Lote, PP y SS'!$C16/365,TRUE))*(_xlfn.NORM.DIST(R$4/('1. Lote, PP y SS'!$B16/365)+'1. Lote, PP y SS'!$D16,'1. Lote, PP y SS'!$D16,'1. Lote, PP y SS'!$E16,TRUE))))</f>
        <v>-</v>
      </c>
      <c r="S16" s="49" t="str">
        <f>IF('1. Lote, PP y SS'!$B16=0,"-",('1. Lote, PP y SS'!$I16+'1. Lote, PP y SS'!$G16*'1. Lote, PP y SS'!$J16)*(S$4+('1. Lote, PP y SS'!$M16/2))+'1. Lote, PP y SS'!$K16*('1. Lote, PP y SS'!$B16/'1. Lote, PP y SS'!$M16)*(1-(_xlfn.NORM.DIST(S$4/'1. Lote, PP y SS'!$D16+'1. Lote, PP y SS'!$B16/365,'1. Lote, PP y SS'!$B16/365,'1. Lote, PP y SS'!$C16/365,TRUE))*(_xlfn.NORM.DIST(S$4/('1. Lote, PP y SS'!$B16/365)+'1. Lote, PP y SS'!$D16,'1. Lote, PP y SS'!$D16,'1. Lote, PP y SS'!$E16,TRUE))))</f>
        <v>-</v>
      </c>
      <c r="T16" s="49" t="str">
        <f>IF('1. Lote, PP y SS'!$B16=0,"-",('1. Lote, PP y SS'!$I16+'1. Lote, PP y SS'!$G16*'1. Lote, PP y SS'!$J16)*(T$4+('1. Lote, PP y SS'!$M16/2))+'1. Lote, PP y SS'!$K16*('1. Lote, PP y SS'!$B16/'1. Lote, PP y SS'!$M16)*(1-(_xlfn.NORM.DIST(T$4/'1. Lote, PP y SS'!$D16+'1. Lote, PP y SS'!$B16/365,'1. Lote, PP y SS'!$B16/365,'1. Lote, PP y SS'!$C16/365,TRUE))*(_xlfn.NORM.DIST(T$4/('1. Lote, PP y SS'!$B16/365)+'1. Lote, PP y SS'!$D16,'1. Lote, PP y SS'!$D16,'1. Lote, PP y SS'!$E16,TRUE))))</f>
        <v>-</v>
      </c>
      <c r="U16" s="49" t="str">
        <f>IF('1. Lote, PP y SS'!$B16=0,"-",('1. Lote, PP y SS'!$I16+'1. Lote, PP y SS'!$G16*'1. Lote, PP y SS'!$J16)*(U$4+('1. Lote, PP y SS'!$M16/2))+'1. Lote, PP y SS'!$K16*('1. Lote, PP y SS'!$B16/'1. Lote, PP y SS'!$M16)*(1-(_xlfn.NORM.DIST(U$4/'1. Lote, PP y SS'!$D16+'1. Lote, PP y SS'!$B16/365,'1. Lote, PP y SS'!$B16/365,'1. Lote, PP y SS'!$C16/365,TRUE))*(_xlfn.NORM.DIST(U$4/('1. Lote, PP y SS'!$B16/365)+'1. Lote, PP y SS'!$D16,'1. Lote, PP y SS'!$D16,'1. Lote, PP y SS'!$E16,TRUE))))</f>
        <v>-</v>
      </c>
      <c r="V16" s="49" t="str">
        <f>IF('1. Lote, PP y SS'!$B16=0,"-",('1. Lote, PP y SS'!$I16+'1. Lote, PP y SS'!$G16*'1. Lote, PP y SS'!$J16)*(V$4+('1. Lote, PP y SS'!$M16/2))+'1. Lote, PP y SS'!$K16*('1. Lote, PP y SS'!$B16/'1. Lote, PP y SS'!$M16)*(1-(_xlfn.NORM.DIST(V$4/'1. Lote, PP y SS'!$D16+'1. Lote, PP y SS'!$B16/365,'1. Lote, PP y SS'!$B16/365,'1. Lote, PP y SS'!$C16/365,TRUE))*(_xlfn.NORM.DIST(V$4/('1. Lote, PP y SS'!$B16/365)+'1. Lote, PP y SS'!$D16,'1. Lote, PP y SS'!$D16,'1. Lote, PP y SS'!$E16,TRUE))))</f>
        <v>-</v>
      </c>
      <c r="W16" s="49" t="str">
        <f>IF('1. Lote, PP y SS'!$B16=0,"-",('1. Lote, PP y SS'!$I16+'1. Lote, PP y SS'!$G16*'1. Lote, PP y SS'!$J16)*(W$4+('1. Lote, PP y SS'!$M16/2))+'1. Lote, PP y SS'!$K16*('1. Lote, PP y SS'!$B16/'1. Lote, PP y SS'!$M16)*(1-(_xlfn.NORM.DIST(W$4/'1. Lote, PP y SS'!$D16+'1. Lote, PP y SS'!$B16/365,'1. Lote, PP y SS'!$B16/365,'1. Lote, PP y SS'!$C16/365,TRUE))*(_xlfn.NORM.DIST(W$4/('1. Lote, PP y SS'!$B16/365)+'1. Lote, PP y SS'!$D16,'1. Lote, PP y SS'!$D16,'1. Lote, PP y SS'!$E16,TRUE))))</f>
        <v>-</v>
      </c>
      <c r="X16" s="49" t="str">
        <f>IF('1. Lote, PP y SS'!$B16=0,"-",('1. Lote, PP y SS'!$I16+'1. Lote, PP y SS'!$G16*'1. Lote, PP y SS'!$J16)*(X$4+('1. Lote, PP y SS'!$M16/2))+'1. Lote, PP y SS'!$K16*('1. Lote, PP y SS'!$B16/'1. Lote, PP y SS'!$M16)*(1-(_xlfn.NORM.DIST(X$4/'1. Lote, PP y SS'!$D16+'1. Lote, PP y SS'!$B16/365,'1. Lote, PP y SS'!$B16/365,'1. Lote, PP y SS'!$C16/365,TRUE))*(_xlfn.NORM.DIST(X$4/('1. Lote, PP y SS'!$B16/365)+'1. Lote, PP y SS'!$D16,'1. Lote, PP y SS'!$D16,'1. Lote, PP y SS'!$E16,TRUE))))</f>
        <v>-</v>
      </c>
      <c r="Y16" s="49" t="str">
        <f>IF('1. Lote, PP y SS'!$B16=0,"-",('1. Lote, PP y SS'!$I16+'1. Lote, PP y SS'!$G16*'1. Lote, PP y SS'!$J16)*(Y$4+('1. Lote, PP y SS'!$M16/2))+'1. Lote, PP y SS'!$K16*('1. Lote, PP y SS'!$B16/'1. Lote, PP y SS'!$M16)*(1-(_xlfn.NORM.DIST(Y$4/'1. Lote, PP y SS'!$D16+'1. Lote, PP y SS'!$B16/365,'1. Lote, PP y SS'!$B16/365,'1. Lote, PP y SS'!$C16/365,TRUE))*(_xlfn.NORM.DIST(Y$4/('1. Lote, PP y SS'!$B16/365)+'1. Lote, PP y SS'!$D16,'1. Lote, PP y SS'!$D16,'1. Lote, PP y SS'!$E16,TRUE))))</f>
        <v>-</v>
      </c>
      <c r="Z16" s="49" t="str">
        <f>IF('1. Lote, PP y SS'!$B16=0,"-",('1. Lote, PP y SS'!$I16+'1. Lote, PP y SS'!$G16*'1. Lote, PP y SS'!$J16)*(Z$4+('1. Lote, PP y SS'!$M16/2))+'1. Lote, PP y SS'!$K16*('1. Lote, PP y SS'!$B16/'1. Lote, PP y SS'!$M16)*(1-(_xlfn.NORM.DIST(Z$4/'1. Lote, PP y SS'!$D16+'1. Lote, PP y SS'!$B16/365,'1. Lote, PP y SS'!$B16/365,'1. Lote, PP y SS'!$C16/365,TRUE))*(_xlfn.NORM.DIST(Z$4/('1. Lote, PP y SS'!$B16/365)+'1. Lote, PP y SS'!$D16,'1. Lote, PP y SS'!$D16,'1. Lote, PP y SS'!$E16,TRUE))))</f>
        <v>-</v>
      </c>
      <c r="AA16" s="49" t="str">
        <f>IF('1. Lote, PP y SS'!$B16=0,"-",('1. Lote, PP y SS'!$I16+'1. Lote, PP y SS'!$G16*'1. Lote, PP y SS'!$J16)*(AA$4+('1. Lote, PP y SS'!$M16/2))+'1. Lote, PP y SS'!$K16*('1. Lote, PP y SS'!$B16/'1. Lote, PP y SS'!$M16)*(1-(_xlfn.NORM.DIST(AA$4/'1. Lote, PP y SS'!$D16+'1. Lote, PP y SS'!$B16/365,'1. Lote, PP y SS'!$B16/365,'1. Lote, PP y SS'!$C16/365,TRUE))*(_xlfn.NORM.DIST(AA$4/('1. Lote, PP y SS'!$B16/365)+'1. Lote, PP y SS'!$D16,'1. Lote, PP y SS'!$D16,'1. Lote, PP y SS'!$E16,TRUE))))</f>
        <v>-</v>
      </c>
      <c r="AB16" s="49" t="str">
        <f>IF('1. Lote, PP y SS'!$B16=0,"-",('1. Lote, PP y SS'!$I16+'1. Lote, PP y SS'!$G16*'1. Lote, PP y SS'!$J16)*(AB$4+('1. Lote, PP y SS'!$M16/2))+'1. Lote, PP y SS'!$K16*('1. Lote, PP y SS'!$B16/'1. Lote, PP y SS'!$M16)*(1-(_xlfn.NORM.DIST(AB$4/'1. Lote, PP y SS'!$D16+'1. Lote, PP y SS'!$B16/365,'1. Lote, PP y SS'!$B16/365,'1. Lote, PP y SS'!$C16/365,TRUE))*(_xlfn.NORM.DIST(AB$4/('1. Lote, PP y SS'!$B16/365)+'1. Lote, PP y SS'!$D16,'1. Lote, PP y SS'!$D16,'1. Lote, PP y SS'!$E16,TRUE))))</f>
        <v>-</v>
      </c>
      <c r="AC16" s="49" t="str">
        <f>IF('1. Lote, PP y SS'!$B16=0,"-",('1. Lote, PP y SS'!$I16+'1. Lote, PP y SS'!$G16*'1. Lote, PP y SS'!$J16)*(AC$4+('1. Lote, PP y SS'!$M16/2))+'1. Lote, PP y SS'!$K16*('1. Lote, PP y SS'!$B16/'1. Lote, PP y SS'!$M16)*(1-(_xlfn.NORM.DIST(AC$4/'1. Lote, PP y SS'!$D16+'1. Lote, PP y SS'!$B16/365,'1. Lote, PP y SS'!$B16/365,'1. Lote, PP y SS'!$C16/365,TRUE))*(_xlfn.NORM.DIST(AC$4/('1. Lote, PP y SS'!$B16/365)+'1. Lote, PP y SS'!$D16,'1. Lote, PP y SS'!$D16,'1. Lote, PP y SS'!$E16,TRUE))))</f>
        <v>-</v>
      </c>
      <c r="AD16" s="49" t="str">
        <f>IF('1. Lote, PP y SS'!$B16=0,"-",('1. Lote, PP y SS'!$I16+'1. Lote, PP y SS'!$G16*'1. Lote, PP y SS'!$J16)*(AD$4+('1. Lote, PP y SS'!$M16/2))+'1. Lote, PP y SS'!$K16*('1. Lote, PP y SS'!$B16/'1. Lote, PP y SS'!$M16)*(1-(_xlfn.NORM.DIST(AD$4/'1. Lote, PP y SS'!$D16+'1. Lote, PP y SS'!$B16/365,'1. Lote, PP y SS'!$B16/365,'1. Lote, PP y SS'!$C16/365,TRUE))*(_xlfn.NORM.DIST(AD$4/('1. Lote, PP y SS'!$B16/365)+'1. Lote, PP y SS'!$D16,'1. Lote, PP y SS'!$D16,'1. Lote, PP y SS'!$E16,TRUE))))</f>
        <v>-</v>
      </c>
    </row>
    <row r="17" spans="1:30" x14ac:dyDescent="0.25">
      <c r="A17" s="11" t="str">
        <f>'1. Lote, PP y SS'!A17</f>
        <v>Item 13</v>
      </c>
      <c r="B17" s="54" t="str">
        <f>IF('1. Lote, PP y SS'!B17=0,"-",'1. Lote, PP y SS'!Q17)</f>
        <v>-</v>
      </c>
      <c r="C17" s="39" t="str">
        <f>IF(B17="-","-",('1. Lote, PP y SS'!I17+'1. Lote, PP y SS'!G17*'1. Lote, PP y SS'!J17)*(B17+('1. Lote, PP y SS'!M17/2)))</f>
        <v>-</v>
      </c>
      <c r="D17" s="40" t="str">
        <f>IF(B17="-","-",IF('1. Lote, PP y SS'!F17&gt;99.999,0,'1. Lote, PP y SS'!K17*('1. Lote, PP y SS'!B17/'1. Lote, PP y SS'!M17)*(1-(_xlfn.NORM.DIST('1. Lote, PP y SS'!Q17/'1. Lote, PP y SS'!D17+'1. Lote, PP y SS'!B17/365,'1. Lote, PP y SS'!B17/365,'1. Lote, PP y SS'!C17/365,TRUE))*(_xlfn.NORM.DIST('1. Lote, PP y SS'!Q17/('1. Lote, PP y SS'!B17/365)+'1. Lote, PP y SS'!D17,'1. Lote, PP y SS'!D17,'1. Lote, PP y SS'!E17,TRUE)))))</f>
        <v>-</v>
      </c>
      <c r="E17" s="55" t="str">
        <f t="shared" si="1"/>
        <v>-</v>
      </c>
      <c r="F17" s="1"/>
      <c r="G17" s="49" t="str">
        <f>IF('1. Lote, PP y SS'!$B17=0,"-",('1. Lote, PP y SS'!$I17+'1. Lote, PP y SS'!$G17*'1. Lote, PP y SS'!$J17)*(G$4+('1. Lote, PP y SS'!$M17/2))+'1. Lote, PP y SS'!$K17*('1. Lote, PP y SS'!$B17/'1. Lote, PP y SS'!$M17)*(1-(_xlfn.NORM.DIST(G$4/'1. Lote, PP y SS'!$D17+'1. Lote, PP y SS'!$B17/365,'1. Lote, PP y SS'!$B17/365,'1. Lote, PP y SS'!$C17/365,TRUE))*(_xlfn.NORM.DIST(G$4/('1. Lote, PP y SS'!$B17/365)+'1. Lote, PP y SS'!$D17,'1. Lote, PP y SS'!$D17,'1. Lote, PP y SS'!$E17,TRUE))))</f>
        <v>-</v>
      </c>
      <c r="H17" s="49" t="str">
        <f>IF('1. Lote, PP y SS'!$B17=0,"-",('1. Lote, PP y SS'!$I17+'1. Lote, PP y SS'!$G17*'1. Lote, PP y SS'!$J17)*(H$4+('1. Lote, PP y SS'!$M17/2))+'1. Lote, PP y SS'!$K17*('1. Lote, PP y SS'!$B17/'1. Lote, PP y SS'!$M17)*(1-(_xlfn.NORM.DIST(H$4/'1. Lote, PP y SS'!$D17+'1. Lote, PP y SS'!$B17/365,'1. Lote, PP y SS'!$B17/365,'1. Lote, PP y SS'!$C17/365,TRUE))*(_xlfn.NORM.DIST(H$4/('1. Lote, PP y SS'!$B17/365)+'1. Lote, PP y SS'!$D17,'1. Lote, PP y SS'!$D17,'1. Lote, PP y SS'!$E17,TRUE))))</f>
        <v>-</v>
      </c>
      <c r="I17" s="49" t="str">
        <f>IF('1. Lote, PP y SS'!$B17=0,"-",('1. Lote, PP y SS'!$I17+'1. Lote, PP y SS'!$G17*'1. Lote, PP y SS'!$J17)*(I$4+('1. Lote, PP y SS'!$M17/2))+'1. Lote, PP y SS'!$K17*('1. Lote, PP y SS'!$B17/'1. Lote, PP y SS'!$M17)*(1-(_xlfn.NORM.DIST(I$4/'1. Lote, PP y SS'!$D17+'1. Lote, PP y SS'!$B17/365,'1. Lote, PP y SS'!$B17/365,'1. Lote, PP y SS'!$C17/365,TRUE))*(_xlfn.NORM.DIST(I$4/('1. Lote, PP y SS'!$B17/365)+'1. Lote, PP y SS'!$D17,'1. Lote, PP y SS'!$D17,'1. Lote, PP y SS'!$E17,TRUE))))</f>
        <v>-</v>
      </c>
      <c r="J17" s="49" t="str">
        <f>IF('1. Lote, PP y SS'!$B17=0,"-",('1. Lote, PP y SS'!$I17+'1. Lote, PP y SS'!$G17*'1. Lote, PP y SS'!$J17)*(J$4+('1. Lote, PP y SS'!$M17/2))+'1. Lote, PP y SS'!$K17*('1. Lote, PP y SS'!$B17/'1. Lote, PP y SS'!$M17)*(1-(_xlfn.NORM.DIST(J$4/'1. Lote, PP y SS'!$D17+'1. Lote, PP y SS'!$B17/365,'1. Lote, PP y SS'!$B17/365,'1. Lote, PP y SS'!$C17/365,TRUE))*(_xlfn.NORM.DIST(J$4/('1. Lote, PP y SS'!$B17/365)+'1. Lote, PP y SS'!$D17,'1. Lote, PP y SS'!$D17,'1. Lote, PP y SS'!$E17,TRUE))))</f>
        <v>-</v>
      </c>
      <c r="K17" s="49" t="str">
        <f>IF('1. Lote, PP y SS'!$B17=0,"-",('1. Lote, PP y SS'!$I17+'1. Lote, PP y SS'!$G17*'1. Lote, PP y SS'!$J17)*(K$4+('1. Lote, PP y SS'!$M17/2))+'1. Lote, PP y SS'!$K17*('1. Lote, PP y SS'!$B17/'1. Lote, PP y SS'!$M17)*(1-(_xlfn.NORM.DIST(K$4/'1. Lote, PP y SS'!$D17+'1. Lote, PP y SS'!$B17/365,'1. Lote, PP y SS'!$B17/365,'1. Lote, PP y SS'!$C17/365,TRUE))*(_xlfn.NORM.DIST(K$4/('1. Lote, PP y SS'!$B17/365)+'1. Lote, PP y SS'!$D17,'1. Lote, PP y SS'!$D17,'1. Lote, PP y SS'!$E17,TRUE))))</f>
        <v>-</v>
      </c>
      <c r="L17" s="49" t="str">
        <f>IF('1. Lote, PP y SS'!$B17=0,"-",('1. Lote, PP y SS'!$I17+'1. Lote, PP y SS'!$G17*'1. Lote, PP y SS'!$J17)*(L$4+('1. Lote, PP y SS'!$M17/2))+'1. Lote, PP y SS'!$K17*('1. Lote, PP y SS'!$B17/'1. Lote, PP y SS'!$M17)*(1-(_xlfn.NORM.DIST(L$4/'1. Lote, PP y SS'!$D17+'1. Lote, PP y SS'!$B17/365,'1. Lote, PP y SS'!$B17/365,'1. Lote, PP y SS'!$C17/365,TRUE))*(_xlfn.NORM.DIST(L$4/('1. Lote, PP y SS'!$B17/365)+'1. Lote, PP y SS'!$D17,'1. Lote, PP y SS'!$D17,'1. Lote, PP y SS'!$E17,TRUE))))</f>
        <v>-</v>
      </c>
      <c r="M17" s="49" t="str">
        <f>IF('1. Lote, PP y SS'!$B17=0,"-",('1. Lote, PP y SS'!$I17+'1. Lote, PP y SS'!$G17*'1. Lote, PP y SS'!$J17)*(M$4+('1. Lote, PP y SS'!$M17/2))+'1. Lote, PP y SS'!$K17*('1. Lote, PP y SS'!$B17/'1. Lote, PP y SS'!$M17)*(1-(_xlfn.NORM.DIST(M$4/'1. Lote, PP y SS'!$D17+'1. Lote, PP y SS'!$B17/365,'1. Lote, PP y SS'!$B17/365,'1. Lote, PP y SS'!$C17/365,TRUE))*(_xlfn.NORM.DIST(M$4/('1. Lote, PP y SS'!$B17/365)+'1. Lote, PP y SS'!$D17,'1. Lote, PP y SS'!$D17,'1. Lote, PP y SS'!$E17,TRUE))))</f>
        <v>-</v>
      </c>
      <c r="N17" s="49" t="str">
        <f>IF('1. Lote, PP y SS'!$B17=0,"-",('1. Lote, PP y SS'!$I17+'1. Lote, PP y SS'!$G17*'1. Lote, PP y SS'!$J17)*(N$4+('1. Lote, PP y SS'!$M17/2))+'1. Lote, PP y SS'!$K17*('1. Lote, PP y SS'!$B17/'1. Lote, PP y SS'!$M17)*(1-(_xlfn.NORM.DIST(N$4/'1. Lote, PP y SS'!$D17+'1. Lote, PP y SS'!$B17/365,'1. Lote, PP y SS'!$B17/365,'1. Lote, PP y SS'!$C17/365,TRUE))*(_xlfn.NORM.DIST(N$4/('1. Lote, PP y SS'!$B17/365)+'1. Lote, PP y SS'!$D17,'1. Lote, PP y SS'!$D17,'1. Lote, PP y SS'!$E17,TRUE))))</f>
        <v>-</v>
      </c>
      <c r="O17" s="49" t="str">
        <f>IF('1. Lote, PP y SS'!$B17=0,"-",('1. Lote, PP y SS'!$I17+'1. Lote, PP y SS'!$G17*'1. Lote, PP y SS'!$J17)*(O$4+('1. Lote, PP y SS'!$M17/2))+'1. Lote, PP y SS'!$K17*('1. Lote, PP y SS'!$B17/'1. Lote, PP y SS'!$M17)*(1-(_xlfn.NORM.DIST(O$4/'1. Lote, PP y SS'!$D17+'1. Lote, PP y SS'!$B17/365,'1. Lote, PP y SS'!$B17/365,'1. Lote, PP y SS'!$C17/365,TRUE))*(_xlfn.NORM.DIST(O$4/('1. Lote, PP y SS'!$B17/365)+'1. Lote, PP y SS'!$D17,'1. Lote, PP y SS'!$D17,'1. Lote, PP y SS'!$E17,TRUE))))</f>
        <v>-</v>
      </c>
      <c r="P17" s="49" t="str">
        <f>IF('1. Lote, PP y SS'!$B17=0,"-",('1. Lote, PP y SS'!$I17+'1. Lote, PP y SS'!$G17*'1. Lote, PP y SS'!$J17)*(P$4+('1. Lote, PP y SS'!$M17/2))+'1. Lote, PP y SS'!$K17*('1. Lote, PP y SS'!$B17/'1. Lote, PP y SS'!$M17)*(1-(_xlfn.NORM.DIST(P$4/'1. Lote, PP y SS'!$D17+'1. Lote, PP y SS'!$B17/365,'1. Lote, PP y SS'!$B17/365,'1. Lote, PP y SS'!$C17/365,TRUE))*(_xlfn.NORM.DIST(P$4/('1. Lote, PP y SS'!$B17/365)+'1. Lote, PP y SS'!$D17,'1. Lote, PP y SS'!$D17,'1. Lote, PP y SS'!$E17,TRUE))))</f>
        <v>-</v>
      </c>
      <c r="Q17" s="49" t="str">
        <f>IF('1. Lote, PP y SS'!$B17=0,"-",('1. Lote, PP y SS'!$I17+'1. Lote, PP y SS'!$G17*'1. Lote, PP y SS'!$J17)*(Q$4+('1. Lote, PP y SS'!$M17/2))+'1. Lote, PP y SS'!$K17*('1. Lote, PP y SS'!$B17/'1. Lote, PP y SS'!$M17)*(1-(_xlfn.NORM.DIST(Q$4/'1. Lote, PP y SS'!$D17+'1. Lote, PP y SS'!$B17/365,'1. Lote, PP y SS'!$B17/365,'1. Lote, PP y SS'!$C17/365,TRUE))*(_xlfn.NORM.DIST(Q$4/('1. Lote, PP y SS'!$B17/365)+'1. Lote, PP y SS'!$D17,'1. Lote, PP y SS'!$D17,'1. Lote, PP y SS'!$E17,TRUE))))</f>
        <v>-</v>
      </c>
      <c r="R17" s="49" t="str">
        <f>IF('1. Lote, PP y SS'!$B17=0,"-",('1. Lote, PP y SS'!$I17+'1. Lote, PP y SS'!$G17*'1. Lote, PP y SS'!$J17)*(R$4+('1. Lote, PP y SS'!$M17/2))+'1. Lote, PP y SS'!$K17*('1. Lote, PP y SS'!$B17/'1. Lote, PP y SS'!$M17)*(1-(_xlfn.NORM.DIST(R$4/'1. Lote, PP y SS'!$D17+'1. Lote, PP y SS'!$B17/365,'1. Lote, PP y SS'!$B17/365,'1. Lote, PP y SS'!$C17/365,TRUE))*(_xlfn.NORM.DIST(R$4/('1. Lote, PP y SS'!$B17/365)+'1. Lote, PP y SS'!$D17,'1. Lote, PP y SS'!$D17,'1. Lote, PP y SS'!$E17,TRUE))))</f>
        <v>-</v>
      </c>
      <c r="S17" s="49" t="str">
        <f>IF('1. Lote, PP y SS'!$B17=0,"-",('1. Lote, PP y SS'!$I17+'1. Lote, PP y SS'!$G17*'1. Lote, PP y SS'!$J17)*(S$4+('1. Lote, PP y SS'!$M17/2))+'1. Lote, PP y SS'!$K17*('1. Lote, PP y SS'!$B17/'1. Lote, PP y SS'!$M17)*(1-(_xlfn.NORM.DIST(S$4/'1. Lote, PP y SS'!$D17+'1. Lote, PP y SS'!$B17/365,'1. Lote, PP y SS'!$B17/365,'1. Lote, PP y SS'!$C17/365,TRUE))*(_xlfn.NORM.DIST(S$4/('1. Lote, PP y SS'!$B17/365)+'1. Lote, PP y SS'!$D17,'1. Lote, PP y SS'!$D17,'1. Lote, PP y SS'!$E17,TRUE))))</f>
        <v>-</v>
      </c>
      <c r="T17" s="49" t="str">
        <f>IF('1. Lote, PP y SS'!$B17=0,"-",('1. Lote, PP y SS'!$I17+'1. Lote, PP y SS'!$G17*'1. Lote, PP y SS'!$J17)*(T$4+('1. Lote, PP y SS'!$M17/2))+'1. Lote, PP y SS'!$K17*('1. Lote, PP y SS'!$B17/'1. Lote, PP y SS'!$M17)*(1-(_xlfn.NORM.DIST(T$4/'1. Lote, PP y SS'!$D17+'1. Lote, PP y SS'!$B17/365,'1. Lote, PP y SS'!$B17/365,'1. Lote, PP y SS'!$C17/365,TRUE))*(_xlfn.NORM.DIST(T$4/('1. Lote, PP y SS'!$B17/365)+'1. Lote, PP y SS'!$D17,'1. Lote, PP y SS'!$D17,'1. Lote, PP y SS'!$E17,TRUE))))</f>
        <v>-</v>
      </c>
      <c r="U17" s="49" t="str">
        <f>IF('1. Lote, PP y SS'!$B17=0,"-",('1. Lote, PP y SS'!$I17+'1. Lote, PP y SS'!$G17*'1. Lote, PP y SS'!$J17)*(U$4+('1. Lote, PP y SS'!$M17/2))+'1. Lote, PP y SS'!$K17*('1. Lote, PP y SS'!$B17/'1. Lote, PP y SS'!$M17)*(1-(_xlfn.NORM.DIST(U$4/'1. Lote, PP y SS'!$D17+'1. Lote, PP y SS'!$B17/365,'1. Lote, PP y SS'!$B17/365,'1. Lote, PP y SS'!$C17/365,TRUE))*(_xlfn.NORM.DIST(U$4/('1. Lote, PP y SS'!$B17/365)+'1. Lote, PP y SS'!$D17,'1. Lote, PP y SS'!$D17,'1. Lote, PP y SS'!$E17,TRUE))))</f>
        <v>-</v>
      </c>
      <c r="V17" s="49" t="str">
        <f>IF('1. Lote, PP y SS'!$B17=0,"-",('1. Lote, PP y SS'!$I17+'1. Lote, PP y SS'!$G17*'1. Lote, PP y SS'!$J17)*(V$4+('1. Lote, PP y SS'!$M17/2))+'1. Lote, PP y SS'!$K17*('1. Lote, PP y SS'!$B17/'1. Lote, PP y SS'!$M17)*(1-(_xlfn.NORM.DIST(V$4/'1. Lote, PP y SS'!$D17+'1. Lote, PP y SS'!$B17/365,'1. Lote, PP y SS'!$B17/365,'1. Lote, PP y SS'!$C17/365,TRUE))*(_xlfn.NORM.DIST(V$4/('1. Lote, PP y SS'!$B17/365)+'1. Lote, PP y SS'!$D17,'1. Lote, PP y SS'!$D17,'1. Lote, PP y SS'!$E17,TRUE))))</f>
        <v>-</v>
      </c>
      <c r="W17" s="49" t="str">
        <f>IF('1. Lote, PP y SS'!$B17=0,"-",('1. Lote, PP y SS'!$I17+'1. Lote, PP y SS'!$G17*'1. Lote, PP y SS'!$J17)*(W$4+('1. Lote, PP y SS'!$M17/2))+'1. Lote, PP y SS'!$K17*('1. Lote, PP y SS'!$B17/'1. Lote, PP y SS'!$M17)*(1-(_xlfn.NORM.DIST(W$4/'1. Lote, PP y SS'!$D17+'1. Lote, PP y SS'!$B17/365,'1. Lote, PP y SS'!$B17/365,'1. Lote, PP y SS'!$C17/365,TRUE))*(_xlfn.NORM.DIST(W$4/('1. Lote, PP y SS'!$B17/365)+'1. Lote, PP y SS'!$D17,'1. Lote, PP y SS'!$D17,'1. Lote, PP y SS'!$E17,TRUE))))</f>
        <v>-</v>
      </c>
      <c r="X17" s="49" t="str">
        <f>IF('1. Lote, PP y SS'!$B17=0,"-",('1. Lote, PP y SS'!$I17+'1. Lote, PP y SS'!$G17*'1. Lote, PP y SS'!$J17)*(X$4+('1. Lote, PP y SS'!$M17/2))+'1. Lote, PP y SS'!$K17*('1. Lote, PP y SS'!$B17/'1. Lote, PP y SS'!$M17)*(1-(_xlfn.NORM.DIST(X$4/'1. Lote, PP y SS'!$D17+'1. Lote, PP y SS'!$B17/365,'1. Lote, PP y SS'!$B17/365,'1. Lote, PP y SS'!$C17/365,TRUE))*(_xlfn.NORM.DIST(X$4/('1. Lote, PP y SS'!$B17/365)+'1. Lote, PP y SS'!$D17,'1. Lote, PP y SS'!$D17,'1. Lote, PP y SS'!$E17,TRUE))))</f>
        <v>-</v>
      </c>
      <c r="Y17" s="49" t="str">
        <f>IF('1. Lote, PP y SS'!$B17=0,"-",('1. Lote, PP y SS'!$I17+'1. Lote, PP y SS'!$G17*'1. Lote, PP y SS'!$J17)*(Y$4+('1. Lote, PP y SS'!$M17/2))+'1. Lote, PP y SS'!$K17*('1. Lote, PP y SS'!$B17/'1. Lote, PP y SS'!$M17)*(1-(_xlfn.NORM.DIST(Y$4/'1. Lote, PP y SS'!$D17+'1. Lote, PP y SS'!$B17/365,'1. Lote, PP y SS'!$B17/365,'1. Lote, PP y SS'!$C17/365,TRUE))*(_xlfn.NORM.DIST(Y$4/('1. Lote, PP y SS'!$B17/365)+'1. Lote, PP y SS'!$D17,'1. Lote, PP y SS'!$D17,'1. Lote, PP y SS'!$E17,TRUE))))</f>
        <v>-</v>
      </c>
      <c r="Z17" s="49" t="str">
        <f>IF('1. Lote, PP y SS'!$B17=0,"-",('1. Lote, PP y SS'!$I17+'1. Lote, PP y SS'!$G17*'1. Lote, PP y SS'!$J17)*(Z$4+('1. Lote, PP y SS'!$M17/2))+'1. Lote, PP y SS'!$K17*('1. Lote, PP y SS'!$B17/'1. Lote, PP y SS'!$M17)*(1-(_xlfn.NORM.DIST(Z$4/'1. Lote, PP y SS'!$D17+'1. Lote, PP y SS'!$B17/365,'1. Lote, PP y SS'!$B17/365,'1. Lote, PP y SS'!$C17/365,TRUE))*(_xlfn.NORM.DIST(Z$4/('1. Lote, PP y SS'!$B17/365)+'1. Lote, PP y SS'!$D17,'1. Lote, PP y SS'!$D17,'1. Lote, PP y SS'!$E17,TRUE))))</f>
        <v>-</v>
      </c>
      <c r="AA17" s="49" t="str">
        <f>IF('1. Lote, PP y SS'!$B17=0,"-",('1. Lote, PP y SS'!$I17+'1. Lote, PP y SS'!$G17*'1. Lote, PP y SS'!$J17)*(AA$4+('1. Lote, PP y SS'!$M17/2))+'1. Lote, PP y SS'!$K17*('1. Lote, PP y SS'!$B17/'1. Lote, PP y SS'!$M17)*(1-(_xlfn.NORM.DIST(AA$4/'1. Lote, PP y SS'!$D17+'1. Lote, PP y SS'!$B17/365,'1. Lote, PP y SS'!$B17/365,'1. Lote, PP y SS'!$C17/365,TRUE))*(_xlfn.NORM.DIST(AA$4/('1. Lote, PP y SS'!$B17/365)+'1. Lote, PP y SS'!$D17,'1. Lote, PP y SS'!$D17,'1. Lote, PP y SS'!$E17,TRUE))))</f>
        <v>-</v>
      </c>
      <c r="AB17" s="49" t="str">
        <f>IF('1. Lote, PP y SS'!$B17=0,"-",('1. Lote, PP y SS'!$I17+'1. Lote, PP y SS'!$G17*'1. Lote, PP y SS'!$J17)*(AB$4+('1. Lote, PP y SS'!$M17/2))+'1. Lote, PP y SS'!$K17*('1. Lote, PP y SS'!$B17/'1. Lote, PP y SS'!$M17)*(1-(_xlfn.NORM.DIST(AB$4/'1. Lote, PP y SS'!$D17+'1. Lote, PP y SS'!$B17/365,'1. Lote, PP y SS'!$B17/365,'1. Lote, PP y SS'!$C17/365,TRUE))*(_xlfn.NORM.DIST(AB$4/('1. Lote, PP y SS'!$B17/365)+'1. Lote, PP y SS'!$D17,'1. Lote, PP y SS'!$D17,'1. Lote, PP y SS'!$E17,TRUE))))</f>
        <v>-</v>
      </c>
      <c r="AC17" s="49" t="str">
        <f>IF('1. Lote, PP y SS'!$B17=0,"-",('1. Lote, PP y SS'!$I17+'1. Lote, PP y SS'!$G17*'1. Lote, PP y SS'!$J17)*(AC$4+('1. Lote, PP y SS'!$M17/2))+'1. Lote, PP y SS'!$K17*('1. Lote, PP y SS'!$B17/'1. Lote, PP y SS'!$M17)*(1-(_xlfn.NORM.DIST(AC$4/'1. Lote, PP y SS'!$D17+'1. Lote, PP y SS'!$B17/365,'1. Lote, PP y SS'!$B17/365,'1. Lote, PP y SS'!$C17/365,TRUE))*(_xlfn.NORM.DIST(AC$4/('1. Lote, PP y SS'!$B17/365)+'1. Lote, PP y SS'!$D17,'1. Lote, PP y SS'!$D17,'1. Lote, PP y SS'!$E17,TRUE))))</f>
        <v>-</v>
      </c>
      <c r="AD17" s="49" t="str">
        <f>IF('1. Lote, PP y SS'!$B17=0,"-",('1. Lote, PP y SS'!$I17+'1. Lote, PP y SS'!$G17*'1. Lote, PP y SS'!$J17)*(AD$4+('1. Lote, PP y SS'!$M17/2))+'1. Lote, PP y SS'!$K17*('1. Lote, PP y SS'!$B17/'1. Lote, PP y SS'!$M17)*(1-(_xlfn.NORM.DIST(AD$4/'1. Lote, PP y SS'!$D17+'1. Lote, PP y SS'!$B17/365,'1. Lote, PP y SS'!$B17/365,'1. Lote, PP y SS'!$C17/365,TRUE))*(_xlfn.NORM.DIST(AD$4/('1. Lote, PP y SS'!$B17/365)+'1. Lote, PP y SS'!$D17,'1. Lote, PP y SS'!$D17,'1. Lote, PP y SS'!$E17,TRUE))))</f>
        <v>-</v>
      </c>
    </row>
    <row r="18" spans="1:30" x14ac:dyDescent="0.25">
      <c r="A18" s="11" t="str">
        <f>'1. Lote, PP y SS'!A18</f>
        <v>Item 14</v>
      </c>
      <c r="B18" s="54" t="str">
        <f>IF('1. Lote, PP y SS'!B18=0,"-",'1. Lote, PP y SS'!Q18)</f>
        <v>-</v>
      </c>
      <c r="C18" s="39" t="str">
        <f>IF(B18="-","-",('1. Lote, PP y SS'!I18+'1. Lote, PP y SS'!G18*'1. Lote, PP y SS'!J18)*(B18+('1. Lote, PP y SS'!M18/2)))</f>
        <v>-</v>
      </c>
      <c r="D18" s="40" t="str">
        <f>IF(B18="-","-",IF('1. Lote, PP y SS'!F18&gt;99.999,0,'1. Lote, PP y SS'!K18*('1. Lote, PP y SS'!B18/'1. Lote, PP y SS'!M18)*(1-(_xlfn.NORM.DIST('1. Lote, PP y SS'!Q18/'1. Lote, PP y SS'!D18+'1. Lote, PP y SS'!B18/365,'1. Lote, PP y SS'!B18/365,'1. Lote, PP y SS'!C18/365,TRUE))*(_xlfn.NORM.DIST('1. Lote, PP y SS'!Q18/('1. Lote, PP y SS'!B18/365)+'1. Lote, PP y SS'!D18,'1. Lote, PP y SS'!D18,'1. Lote, PP y SS'!E18,TRUE)))))</f>
        <v>-</v>
      </c>
      <c r="E18" s="55" t="str">
        <f t="shared" si="1"/>
        <v>-</v>
      </c>
      <c r="F18" s="1"/>
      <c r="G18" s="49" t="str">
        <f>IF('1. Lote, PP y SS'!$B18=0,"-",('1. Lote, PP y SS'!$I18+'1. Lote, PP y SS'!$G18*'1. Lote, PP y SS'!$J18)*(G$4+('1. Lote, PP y SS'!$M18/2))+'1. Lote, PP y SS'!$K18*('1. Lote, PP y SS'!$B18/'1. Lote, PP y SS'!$M18)*(1-(_xlfn.NORM.DIST(G$4/'1. Lote, PP y SS'!$D18+'1. Lote, PP y SS'!$B18/365,'1. Lote, PP y SS'!$B18/365,'1. Lote, PP y SS'!$C18/365,TRUE))*(_xlfn.NORM.DIST(G$4/('1. Lote, PP y SS'!$B18/365)+'1. Lote, PP y SS'!$D18,'1. Lote, PP y SS'!$D18,'1. Lote, PP y SS'!$E18,TRUE))))</f>
        <v>-</v>
      </c>
      <c r="H18" s="49" t="str">
        <f>IF('1. Lote, PP y SS'!$B18=0,"-",('1. Lote, PP y SS'!$I18+'1. Lote, PP y SS'!$G18*'1. Lote, PP y SS'!$J18)*(H$4+('1. Lote, PP y SS'!$M18/2))+'1. Lote, PP y SS'!$K18*('1. Lote, PP y SS'!$B18/'1. Lote, PP y SS'!$M18)*(1-(_xlfn.NORM.DIST(H$4/'1. Lote, PP y SS'!$D18+'1. Lote, PP y SS'!$B18/365,'1. Lote, PP y SS'!$B18/365,'1. Lote, PP y SS'!$C18/365,TRUE))*(_xlfn.NORM.DIST(H$4/('1. Lote, PP y SS'!$B18/365)+'1. Lote, PP y SS'!$D18,'1. Lote, PP y SS'!$D18,'1. Lote, PP y SS'!$E18,TRUE))))</f>
        <v>-</v>
      </c>
      <c r="I18" s="49" t="str">
        <f>IF('1. Lote, PP y SS'!$B18=0,"-",('1. Lote, PP y SS'!$I18+'1. Lote, PP y SS'!$G18*'1. Lote, PP y SS'!$J18)*(I$4+('1. Lote, PP y SS'!$M18/2))+'1. Lote, PP y SS'!$K18*('1. Lote, PP y SS'!$B18/'1. Lote, PP y SS'!$M18)*(1-(_xlfn.NORM.DIST(I$4/'1. Lote, PP y SS'!$D18+'1. Lote, PP y SS'!$B18/365,'1. Lote, PP y SS'!$B18/365,'1. Lote, PP y SS'!$C18/365,TRUE))*(_xlfn.NORM.DIST(I$4/('1. Lote, PP y SS'!$B18/365)+'1. Lote, PP y SS'!$D18,'1. Lote, PP y SS'!$D18,'1. Lote, PP y SS'!$E18,TRUE))))</f>
        <v>-</v>
      </c>
      <c r="J18" s="49" t="str">
        <f>IF('1. Lote, PP y SS'!$B18=0,"-",('1. Lote, PP y SS'!$I18+'1. Lote, PP y SS'!$G18*'1. Lote, PP y SS'!$J18)*(J$4+('1. Lote, PP y SS'!$M18/2))+'1. Lote, PP y SS'!$K18*('1. Lote, PP y SS'!$B18/'1. Lote, PP y SS'!$M18)*(1-(_xlfn.NORM.DIST(J$4/'1. Lote, PP y SS'!$D18+'1. Lote, PP y SS'!$B18/365,'1. Lote, PP y SS'!$B18/365,'1. Lote, PP y SS'!$C18/365,TRUE))*(_xlfn.NORM.DIST(J$4/('1. Lote, PP y SS'!$B18/365)+'1. Lote, PP y SS'!$D18,'1. Lote, PP y SS'!$D18,'1. Lote, PP y SS'!$E18,TRUE))))</f>
        <v>-</v>
      </c>
      <c r="K18" s="49" t="str">
        <f>IF('1. Lote, PP y SS'!$B18=0,"-",('1. Lote, PP y SS'!$I18+'1. Lote, PP y SS'!$G18*'1. Lote, PP y SS'!$J18)*(K$4+('1. Lote, PP y SS'!$M18/2))+'1. Lote, PP y SS'!$K18*('1. Lote, PP y SS'!$B18/'1. Lote, PP y SS'!$M18)*(1-(_xlfn.NORM.DIST(K$4/'1. Lote, PP y SS'!$D18+'1. Lote, PP y SS'!$B18/365,'1. Lote, PP y SS'!$B18/365,'1. Lote, PP y SS'!$C18/365,TRUE))*(_xlfn.NORM.DIST(K$4/('1. Lote, PP y SS'!$B18/365)+'1. Lote, PP y SS'!$D18,'1. Lote, PP y SS'!$D18,'1. Lote, PP y SS'!$E18,TRUE))))</f>
        <v>-</v>
      </c>
      <c r="L18" s="49" t="str">
        <f>IF('1. Lote, PP y SS'!$B18=0,"-",('1. Lote, PP y SS'!$I18+'1. Lote, PP y SS'!$G18*'1. Lote, PP y SS'!$J18)*(L$4+('1. Lote, PP y SS'!$M18/2))+'1. Lote, PP y SS'!$K18*('1. Lote, PP y SS'!$B18/'1. Lote, PP y SS'!$M18)*(1-(_xlfn.NORM.DIST(L$4/'1. Lote, PP y SS'!$D18+'1. Lote, PP y SS'!$B18/365,'1. Lote, PP y SS'!$B18/365,'1. Lote, PP y SS'!$C18/365,TRUE))*(_xlfn.NORM.DIST(L$4/('1. Lote, PP y SS'!$B18/365)+'1. Lote, PP y SS'!$D18,'1. Lote, PP y SS'!$D18,'1. Lote, PP y SS'!$E18,TRUE))))</f>
        <v>-</v>
      </c>
      <c r="M18" s="49" t="str">
        <f>IF('1. Lote, PP y SS'!$B18=0,"-",('1. Lote, PP y SS'!$I18+'1. Lote, PP y SS'!$G18*'1. Lote, PP y SS'!$J18)*(M$4+('1. Lote, PP y SS'!$M18/2))+'1. Lote, PP y SS'!$K18*('1. Lote, PP y SS'!$B18/'1. Lote, PP y SS'!$M18)*(1-(_xlfn.NORM.DIST(M$4/'1. Lote, PP y SS'!$D18+'1. Lote, PP y SS'!$B18/365,'1. Lote, PP y SS'!$B18/365,'1. Lote, PP y SS'!$C18/365,TRUE))*(_xlfn.NORM.DIST(M$4/('1. Lote, PP y SS'!$B18/365)+'1. Lote, PP y SS'!$D18,'1. Lote, PP y SS'!$D18,'1. Lote, PP y SS'!$E18,TRUE))))</f>
        <v>-</v>
      </c>
      <c r="N18" s="49" t="str">
        <f>IF('1. Lote, PP y SS'!$B18=0,"-",('1. Lote, PP y SS'!$I18+'1. Lote, PP y SS'!$G18*'1. Lote, PP y SS'!$J18)*(N$4+('1. Lote, PP y SS'!$M18/2))+'1. Lote, PP y SS'!$K18*('1. Lote, PP y SS'!$B18/'1. Lote, PP y SS'!$M18)*(1-(_xlfn.NORM.DIST(N$4/'1. Lote, PP y SS'!$D18+'1. Lote, PP y SS'!$B18/365,'1. Lote, PP y SS'!$B18/365,'1. Lote, PP y SS'!$C18/365,TRUE))*(_xlfn.NORM.DIST(N$4/('1. Lote, PP y SS'!$B18/365)+'1. Lote, PP y SS'!$D18,'1. Lote, PP y SS'!$D18,'1. Lote, PP y SS'!$E18,TRUE))))</f>
        <v>-</v>
      </c>
      <c r="O18" s="49" t="str">
        <f>IF('1. Lote, PP y SS'!$B18=0,"-",('1. Lote, PP y SS'!$I18+'1. Lote, PP y SS'!$G18*'1. Lote, PP y SS'!$J18)*(O$4+('1. Lote, PP y SS'!$M18/2))+'1. Lote, PP y SS'!$K18*('1. Lote, PP y SS'!$B18/'1. Lote, PP y SS'!$M18)*(1-(_xlfn.NORM.DIST(O$4/'1. Lote, PP y SS'!$D18+'1. Lote, PP y SS'!$B18/365,'1. Lote, PP y SS'!$B18/365,'1. Lote, PP y SS'!$C18/365,TRUE))*(_xlfn.NORM.DIST(O$4/('1. Lote, PP y SS'!$B18/365)+'1. Lote, PP y SS'!$D18,'1. Lote, PP y SS'!$D18,'1. Lote, PP y SS'!$E18,TRUE))))</f>
        <v>-</v>
      </c>
      <c r="P18" s="49" t="str">
        <f>IF('1. Lote, PP y SS'!$B18=0,"-",('1. Lote, PP y SS'!$I18+'1. Lote, PP y SS'!$G18*'1. Lote, PP y SS'!$J18)*(P$4+('1. Lote, PP y SS'!$M18/2))+'1. Lote, PP y SS'!$K18*('1. Lote, PP y SS'!$B18/'1. Lote, PP y SS'!$M18)*(1-(_xlfn.NORM.DIST(P$4/'1. Lote, PP y SS'!$D18+'1. Lote, PP y SS'!$B18/365,'1. Lote, PP y SS'!$B18/365,'1. Lote, PP y SS'!$C18/365,TRUE))*(_xlfn.NORM.DIST(P$4/('1. Lote, PP y SS'!$B18/365)+'1. Lote, PP y SS'!$D18,'1. Lote, PP y SS'!$D18,'1. Lote, PP y SS'!$E18,TRUE))))</f>
        <v>-</v>
      </c>
      <c r="Q18" s="49" t="str">
        <f>IF('1. Lote, PP y SS'!$B18=0,"-",('1. Lote, PP y SS'!$I18+'1. Lote, PP y SS'!$G18*'1. Lote, PP y SS'!$J18)*(Q$4+('1. Lote, PP y SS'!$M18/2))+'1. Lote, PP y SS'!$K18*('1. Lote, PP y SS'!$B18/'1. Lote, PP y SS'!$M18)*(1-(_xlfn.NORM.DIST(Q$4/'1. Lote, PP y SS'!$D18+'1. Lote, PP y SS'!$B18/365,'1. Lote, PP y SS'!$B18/365,'1. Lote, PP y SS'!$C18/365,TRUE))*(_xlfn.NORM.DIST(Q$4/('1. Lote, PP y SS'!$B18/365)+'1. Lote, PP y SS'!$D18,'1. Lote, PP y SS'!$D18,'1. Lote, PP y SS'!$E18,TRUE))))</f>
        <v>-</v>
      </c>
      <c r="R18" s="49" t="str">
        <f>IF('1. Lote, PP y SS'!$B18=0,"-",('1. Lote, PP y SS'!$I18+'1. Lote, PP y SS'!$G18*'1. Lote, PP y SS'!$J18)*(R$4+('1. Lote, PP y SS'!$M18/2))+'1. Lote, PP y SS'!$K18*('1. Lote, PP y SS'!$B18/'1. Lote, PP y SS'!$M18)*(1-(_xlfn.NORM.DIST(R$4/'1. Lote, PP y SS'!$D18+'1. Lote, PP y SS'!$B18/365,'1. Lote, PP y SS'!$B18/365,'1. Lote, PP y SS'!$C18/365,TRUE))*(_xlfn.NORM.DIST(R$4/('1. Lote, PP y SS'!$B18/365)+'1. Lote, PP y SS'!$D18,'1. Lote, PP y SS'!$D18,'1. Lote, PP y SS'!$E18,TRUE))))</f>
        <v>-</v>
      </c>
      <c r="S18" s="49" t="str">
        <f>IF('1. Lote, PP y SS'!$B18=0,"-",('1. Lote, PP y SS'!$I18+'1. Lote, PP y SS'!$G18*'1. Lote, PP y SS'!$J18)*(S$4+('1. Lote, PP y SS'!$M18/2))+'1. Lote, PP y SS'!$K18*('1. Lote, PP y SS'!$B18/'1. Lote, PP y SS'!$M18)*(1-(_xlfn.NORM.DIST(S$4/'1. Lote, PP y SS'!$D18+'1. Lote, PP y SS'!$B18/365,'1. Lote, PP y SS'!$B18/365,'1. Lote, PP y SS'!$C18/365,TRUE))*(_xlfn.NORM.DIST(S$4/('1. Lote, PP y SS'!$B18/365)+'1. Lote, PP y SS'!$D18,'1. Lote, PP y SS'!$D18,'1. Lote, PP y SS'!$E18,TRUE))))</f>
        <v>-</v>
      </c>
      <c r="T18" s="49" t="str">
        <f>IF('1. Lote, PP y SS'!$B18=0,"-",('1. Lote, PP y SS'!$I18+'1. Lote, PP y SS'!$G18*'1. Lote, PP y SS'!$J18)*(T$4+('1. Lote, PP y SS'!$M18/2))+'1. Lote, PP y SS'!$K18*('1. Lote, PP y SS'!$B18/'1. Lote, PP y SS'!$M18)*(1-(_xlfn.NORM.DIST(T$4/'1. Lote, PP y SS'!$D18+'1. Lote, PP y SS'!$B18/365,'1. Lote, PP y SS'!$B18/365,'1. Lote, PP y SS'!$C18/365,TRUE))*(_xlfn.NORM.DIST(T$4/('1. Lote, PP y SS'!$B18/365)+'1. Lote, PP y SS'!$D18,'1. Lote, PP y SS'!$D18,'1. Lote, PP y SS'!$E18,TRUE))))</f>
        <v>-</v>
      </c>
      <c r="U18" s="49" t="str">
        <f>IF('1. Lote, PP y SS'!$B18=0,"-",('1. Lote, PP y SS'!$I18+'1. Lote, PP y SS'!$G18*'1. Lote, PP y SS'!$J18)*(U$4+('1. Lote, PP y SS'!$M18/2))+'1. Lote, PP y SS'!$K18*('1. Lote, PP y SS'!$B18/'1. Lote, PP y SS'!$M18)*(1-(_xlfn.NORM.DIST(U$4/'1. Lote, PP y SS'!$D18+'1. Lote, PP y SS'!$B18/365,'1. Lote, PP y SS'!$B18/365,'1. Lote, PP y SS'!$C18/365,TRUE))*(_xlfn.NORM.DIST(U$4/('1. Lote, PP y SS'!$B18/365)+'1. Lote, PP y SS'!$D18,'1. Lote, PP y SS'!$D18,'1. Lote, PP y SS'!$E18,TRUE))))</f>
        <v>-</v>
      </c>
      <c r="V18" s="49" t="str">
        <f>IF('1. Lote, PP y SS'!$B18=0,"-",('1. Lote, PP y SS'!$I18+'1. Lote, PP y SS'!$G18*'1. Lote, PP y SS'!$J18)*(V$4+('1. Lote, PP y SS'!$M18/2))+'1. Lote, PP y SS'!$K18*('1. Lote, PP y SS'!$B18/'1. Lote, PP y SS'!$M18)*(1-(_xlfn.NORM.DIST(V$4/'1. Lote, PP y SS'!$D18+'1. Lote, PP y SS'!$B18/365,'1. Lote, PP y SS'!$B18/365,'1. Lote, PP y SS'!$C18/365,TRUE))*(_xlfn.NORM.DIST(V$4/('1. Lote, PP y SS'!$B18/365)+'1. Lote, PP y SS'!$D18,'1. Lote, PP y SS'!$D18,'1. Lote, PP y SS'!$E18,TRUE))))</f>
        <v>-</v>
      </c>
      <c r="W18" s="49" t="str">
        <f>IF('1. Lote, PP y SS'!$B18=0,"-",('1. Lote, PP y SS'!$I18+'1. Lote, PP y SS'!$G18*'1. Lote, PP y SS'!$J18)*(W$4+('1. Lote, PP y SS'!$M18/2))+'1. Lote, PP y SS'!$K18*('1. Lote, PP y SS'!$B18/'1. Lote, PP y SS'!$M18)*(1-(_xlfn.NORM.DIST(W$4/'1. Lote, PP y SS'!$D18+'1. Lote, PP y SS'!$B18/365,'1. Lote, PP y SS'!$B18/365,'1. Lote, PP y SS'!$C18/365,TRUE))*(_xlfn.NORM.DIST(W$4/('1. Lote, PP y SS'!$B18/365)+'1. Lote, PP y SS'!$D18,'1. Lote, PP y SS'!$D18,'1. Lote, PP y SS'!$E18,TRUE))))</f>
        <v>-</v>
      </c>
      <c r="X18" s="49" t="str">
        <f>IF('1. Lote, PP y SS'!$B18=0,"-",('1. Lote, PP y SS'!$I18+'1. Lote, PP y SS'!$G18*'1. Lote, PP y SS'!$J18)*(X$4+('1. Lote, PP y SS'!$M18/2))+'1. Lote, PP y SS'!$K18*('1. Lote, PP y SS'!$B18/'1. Lote, PP y SS'!$M18)*(1-(_xlfn.NORM.DIST(X$4/'1. Lote, PP y SS'!$D18+'1. Lote, PP y SS'!$B18/365,'1. Lote, PP y SS'!$B18/365,'1. Lote, PP y SS'!$C18/365,TRUE))*(_xlfn.NORM.DIST(X$4/('1. Lote, PP y SS'!$B18/365)+'1. Lote, PP y SS'!$D18,'1. Lote, PP y SS'!$D18,'1. Lote, PP y SS'!$E18,TRUE))))</f>
        <v>-</v>
      </c>
      <c r="Y18" s="49" t="str">
        <f>IF('1. Lote, PP y SS'!$B18=0,"-",('1. Lote, PP y SS'!$I18+'1. Lote, PP y SS'!$G18*'1. Lote, PP y SS'!$J18)*(Y$4+('1. Lote, PP y SS'!$M18/2))+'1. Lote, PP y SS'!$K18*('1. Lote, PP y SS'!$B18/'1. Lote, PP y SS'!$M18)*(1-(_xlfn.NORM.DIST(Y$4/'1. Lote, PP y SS'!$D18+'1. Lote, PP y SS'!$B18/365,'1. Lote, PP y SS'!$B18/365,'1. Lote, PP y SS'!$C18/365,TRUE))*(_xlfn.NORM.DIST(Y$4/('1. Lote, PP y SS'!$B18/365)+'1. Lote, PP y SS'!$D18,'1. Lote, PP y SS'!$D18,'1. Lote, PP y SS'!$E18,TRUE))))</f>
        <v>-</v>
      </c>
      <c r="Z18" s="49" t="str">
        <f>IF('1. Lote, PP y SS'!$B18=0,"-",('1. Lote, PP y SS'!$I18+'1. Lote, PP y SS'!$G18*'1. Lote, PP y SS'!$J18)*(Z$4+('1. Lote, PP y SS'!$M18/2))+'1. Lote, PP y SS'!$K18*('1. Lote, PP y SS'!$B18/'1. Lote, PP y SS'!$M18)*(1-(_xlfn.NORM.DIST(Z$4/'1. Lote, PP y SS'!$D18+'1. Lote, PP y SS'!$B18/365,'1. Lote, PP y SS'!$B18/365,'1. Lote, PP y SS'!$C18/365,TRUE))*(_xlfn.NORM.DIST(Z$4/('1. Lote, PP y SS'!$B18/365)+'1. Lote, PP y SS'!$D18,'1. Lote, PP y SS'!$D18,'1. Lote, PP y SS'!$E18,TRUE))))</f>
        <v>-</v>
      </c>
      <c r="AA18" s="49" t="str">
        <f>IF('1. Lote, PP y SS'!$B18=0,"-",('1. Lote, PP y SS'!$I18+'1. Lote, PP y SS'!$G18*'1. Lote, PP y SS'!$J18)*(AA$4+('1. Lote, PP y SS'!$M18/2))+'1. Lote, PP y SS'!$K18*('1. Lote, PP y SS'!$B18/'1. Lote, PP y SS'!$M18)*(1-(_xlfn.NORM.DIST(AA$4/'1. Lote, PP y SS'!$D18+'1. Lote, PP y SS'!$B18/365,'1. Lote, PP y SS'!$B18/365,'1. Lote, PP y SS'!$C18/365,TRUE))*(_xlfn.NORM.DIST(AA$4/('1. Lote, PP y SS'!$B18/365)+'1. Lote, PP y SS'!$D18,'1. Lote, PP y SS'!$D18,'1. Lote, PP y SS'!$E18,TRUE))))</f>
        <v>-</v>
      </c>
      <c r="AB18" s="49" t="str">
        <f>IF('1. Lote, PP y SS'!$B18=0,"-",('1. Lote, PP y SS'!$I18+'1. Lote, PP y SS'!$G18*'1. Lote, PP y SS'!$J18)*(AB$4+('1. Lote, PP y SS'!$M18/2))+'1. Lote, PP y SS'!$K18*('1. Lote, PP y SS'!$B18/'1. Lote, PP y SS'!$M18)*(1-(_xlfn.NORM.DIST(AB$4/'1. Lote, PP y SS'!$D18+'1. Lote, PP y SS'!$B18/365,'1. Lote, PP y SS'!$B18/365,'1. Lote, PP y SS'!$C18/365,TRUE))*(_xlfn.NORM.DIST(AB$4/('1. Lote, PP y SS'!$B18/365)+'1. Lote, PP y SS'!$D18,'1. Lote, PP y SS'!$D18,'1. Lote, PP y SS'!$E18,TRUE))))</f>
        <v>-</v>
      </c>
      <c r="AC18" s="49" t="str">
        <f>IF('1. Lote, PP y SS'!$B18=0,"-",('1. Lote, PP y SS'!$I18+'1. Lote, PP y SS'!$G18*'1. Lote, PP y SS'!$J18)*(AC$4+('1. Lote, PP y SS'!$M18/2))+'1. Lote, PP y SS'!$K18*('1. Lote, PP y SS'!$B18/'1. Lote, PP y SS'!$M18)*(1-(_xlfn.NORM.DIST(AC$4/'1. Lote, PP y SS'!$D18+'1. Lote, PP y SS'!$B18/365,'1. Lote, PP y SS'!$B18/365,'1. Lote, PP y SS'!$C18/365,TRUE))*(_xlfn.NORM.DIST(AC$4/('1. Lote, PP y SS'!$B18/365)+'1. Lote, PP y SS'!$D18,'1. Lote, PP y SS'!$D18,'1. Lote, PP y SS'!$E18,TRUE))))</f>
        <v>-</v>
      </c>
      <c r="AD18" s="49" t="str">
        <f>IF('1. Lote, PP y SS'!$B18=0,"-",('1. Lote, PP y SS'!$I18+'1. Lote, PP y SS'!$G18*'1. Lote, PP y SS'!$J18)*(AD$4+('1. Lote, PP y SS'!$M18/2))+'1. Lote, PP y SS'!$K18*('1. Lote, PP y SS'!$B18/'1. Lote, PP y SS'!$M18)*(1-(_xlfn.NORM.DIST(AD$4/'1. Lote, PP y SS'!$D18+'1. Lote, PP y SS'!$B18/365,'1. Lote, PP y SS'!$B18/365,'1. Lote, PP y SS'!$C18/365,TRUE))*(_xlfn.NORM.DIST(AD$4/('1. Lote, PP y SS'!$B18/365)+'1. Lote, PP y SS'!$D18,'1. Lote, PP y SS'!$D18,'1. Lote, PP y SS'!$E18,TRUE))))</f>
        <v>-</v>
      </c>
    </row>
    <row r="19" spans="1:30" x14ac:dyDescent="0.25">
      <c r="A19" s="11" t="str">
        <f>'1. Lote, PP y SS'!A19</f>
        <v>Item 15</v>
      </c>
      <c r="B19" s="54" t="str">
        <f>IF('1. Lote, PP y SS'!B19=0,"-",'1. Lote, PP y SS'!Q19)</f>
        <v>-</v>
      </c>
      <c r="C19" s="39" t="str">
        <f>IF(B19="-","-",('1. Lote, PP y SS'!I19+'1. Lote, PP y SS'!G19*'1. Lote, PP y SS'!J19)*(B19+('1. Lote, PP y SS'!M19/2)))</f>
        <v>-</v>
      </c>
      <c r="D19" s="40" t="str">
        <f>IF(B19="-","-",IF('1. Lote, PP y SS'!F19&gt;99.999,0,'1. Lote, PP y SS'!K19*('1. Lote, PP y SS'!B19/'1. Lote, PP y SS'!M19)*(1-(_xlfn.NORM.DIST('1. Lote, PP y SS'!Q19/'1. Lote, PP y SS'!D19+'1. Lote, PP y SS'!B19/365,'1. Lote, PP y SS'!B19/365,'1. Lote, PP y SS'!C19/365,TRUE))*(_xlfn.NORM.DIST('1. Lote, PP y SS'!Q19/('1. Lote, PP y SS'!B19/365)+'1. Lote, PP y SS'!D19,'1. Lote, PP y SS'!D19,'1. Lote, PP y SS'!E19,TRUE)))))</f>
        <v>-</v>
      </c>
      <c r="E19" s="55" t="str">
        <f t="shared" si="1"/>
        <v>-</v>
      </c>
      <c r="F19" s="1"/>
      <c r="G19" s="49" t="str">
        <f>IF('1. Lote, PP y SS'!$B19=0,"-",('1. Lote, PP y SS'!$I19+'1. Lote, PP y SS'!$G19*'1. Lote, PP y SS'!$J19)*(G$4+('1. Lote, PP y SS'!$M19/2))+'1. Lote, PP y SS'!$K19*('1. Lote, PP y SS'!$B19/'1. Lote, PP y SS'!$M19)*(1-(_xlfn.NORM.DIST(G$4/'1. Lote, PP y SS'!$D19+'1. Lote, PP y SS'!$B19/365,'1. Lote, PP y SS'!$B19/365,'1. Lote, PP y SS'!$C19/365,TRUE))*(_xlfn.NORM.DIST(G$4/('1. Lote, PP y SS'!$B19/365)+'1. Lote, PP y SS'!$D19,'1. Lote, PP y SS'!$D19,'1. Lote, PP y SS'!$E19,TRUE))))</f>
        <v>-</v>
      </c>
      <c r="H19" s="49" t="str">
        <f>IF('1. Lote, PP y SS'!$B19=0,"-",('1. Lote, PP y SS'!$I19+'1. Lote, PP y SS'!$G19*'1. Lote, PP y SS'!$J19)*(H$4+('1. Lote, PP y SS'!$M19/2))+'1. Lote, PP y SS'!$K19*('1. Lote, PP y SS'!$B19/'1. Lote, PP y SS'!$M19)*(1-(_xlfn.NORM.DIST(H$4/'1. Lote, PP y SS'!$D19+'1. Lote, PP y SS'!$B19/365,'1. Lote, PP y SS'!$B19/365,'1. Lote, PP y SS'!$C19/365,TRUE))*(_xlfn.NORM.DIST(H$4/('1. Lote, PP y SS'!$B19/365)+'1. Lote, PP y SS'!$D19,'1. Lote, PP y SS'!$D19,'1. Lote, PP y SS'!$E19,TRUE))))</f>
        <v>-</v>
      </c>
      <c r="I19" s="49" t="str">
        <f>IF('1. Lote, PP y SS'!$B19=0,"-",('1. Lote, PP y SS'!$I19+'1. Lote, PP y SS'!$G19*'1. Lote, PP y SS'!$J19)*(I$4+('1. Lote, PP y SS'!$M19/2))+'1. Lote, PP y SS'!$K19*('1. Lote, PP y SS'!$B19/'1. Lote, PP y SS'!$M19)*(1-(_xlfn.NORM.DIST(I$4/'1. Lote, PP y SS'!$D19+'1. Lote, PP y SS'!$B19/365,'1. Lote, PP y SS'!$B19/365,'1. Lote, PP y SS'!$C19/365,TRUE))*(_xlfn.NORM.DIST(I$4/('1. Lote, PP y SS'!$B19/365)+'1. Lote, PP y SS'!$D19,'1. Lote, PP y SS'!$D19,'1. Lote, PP y SS'!$E19,TRUE))))</f>
        <v>-</v>
      </c>
      <c r="J19" s="49" t="str">
        <f>IF('1. Lote, PP y SS'!$B19=0,"-",('1. Lote, PP y SS'!$I19+'1. Lote, PP y SS'!$G19*'1. Lote, PP y SS'!$J19)*(J$4+('1. Lote, PP y SS'!$M19/2))+'1. Lote, PP y SS'!$K19*('1. Lote, PP y SS'!$B19/'1. Lote, PP y SS'!$M19)*(1-(_xlfn.NORM.DIST(J$4/'1. Lote, PP y SS'!$D19+'1. Lote, PP y SS'!$B19/365,'1. Lote, PP y SS'!$B19/365,'1. Lote, PP y SS'!$C19/365,TRUE))*(_xlfn.NORM.DIST(J$4/('1. Lote, PP y SS'!$B19/365)+'1. Lote, PP y SS'!$D19,'1. Lote, PP y SS'!$D19,'1. Lote, PP y SS'!$E19,TRUE))))</f>
        <v>-</v>
      </c>
      <c r="K19" s="49" t="str">
        <f>IF('1. Lote, PP y SS'!$B19=0,"-",('1. Lote, PP y SS'!$I19+'1. Lote, PP y SS'!$G19*'1. Lote, PP y SS'!$J19)*(K$4+('1. Lote, PP y SS'!$M19/2))+'1. Lote, PP y SS'!$K19*('1. Lote, PP y SS'!$B19/'1. Lote, PP y SS'!$M19)*(1-(_xlfn.NORM.DIST(K$4/'1. Lote, PP y SS'!$D19+'1. Lote, PP y SS'!$B19/365,'1. Lote, PP y SS'!$B19/365,'1. Lote, PP y SS'!$C19/365,TRUE))*(_xlfn.NORM.DIST(K$4/('1. Lote, PP y SS'!$B19/365)+'1. Lote, PP y SS'!$D19,'1. Lote, PP y SS'!$D19,'1. Lote, PP y SS'!$E19,TRUE))))</f>
        <v>-</v>
      </c>
      <c r="L19" s="49" t="str">
        <f>IF('1. Lote, PP y SS'!$B19=0,"-",('1. Lote, PP y SS'!$I19+'1. Lote, PP y SS'!$G19*'1. Lote, PP y SS'!$J19)*(L$4+('1. Lote, PP y SS'!$M19/2))+'1. Lote, PP y SS'!$K19*('1. Lote, PP y SS'!$B19/'1. Lote, PP y SS'!$M19)*(1-(_xlfn.NORM.DIST(L$4/'1. Lote, PP y SS'!$D19+'1. Lote, PP y SS'!$B19/365,'1. Lote, PP y SS'!$B19/365,'1. Lote, PP y SS'!$C19/365,TRUE))*(_xlfn.NORM.DIST(L$4/('1. Lote, PP y SS'!$B19/365)+'1. Lote, PP y SS'!$D19,'1. Lote, PP y SS'!$D19,'1. Lote, PP y SS'!$E19,TRUE))))</f>
        <v>-</v>
      </c>
      <c r="M19" s="49" t="str">
        <f>IF('1. Lote, PP y SS'!$B19=0,"-",('1. Lote, PP y SS'!$I19+'1. Lote, PP y SS'!$G19*'1. Lote, PP y SS'!$J19)*(M$4+('1. Lote, PP y SS'!$M19/2))+'1. Lote, PP y SS'!$K19*('1. Lote, PP y SS'!$B19/'1. Lote, PP y SS'!$M19)*(1-(_xlfn.NORM.DIST(M$4/'1. Lote, PP y SS'!$D19+'1. Lote, PP y SS'!$B19/365,'1. Lote, PP y SS'!$B19/365,'1. Lote, PP y SS'!$C19/365,TRUE))*(_xlfn.NORM.DIST(M$4/('1. Lote, PP y SS'!$B19/365)+'1. Lote, PP y SS'!$D19,'1. Lote, PP y SS'!$D19,'1. Lote, PP y SS'!$E19,TRUE))))</f>
        <v>-</v>
      </c>
      <c r="N19" s="49" t="str">
        <f>IF('1. Lote, PP y SS'!$B19=0,"-",('1. Lote, PP y SS'!$I19+'1. Lote, PP y SS'!$G19*'1. Lote, PP y SS'!$J19)*(N$4+('1. Lote, PP y SS'!$M19/2))+'1. Lote, PP y SS'!$K19*('1. Lote, PP y SS'!$B19/'1. Lote, PP y SS'!$M19)*(1-(_xlfn.NORM.DIST(N$4/'1. Lote, PP y SS'!$D19+'1. Lote, PP y SS'!$B19/365,'1. Lote, PP y SS'!$B19/365,'1. Lote, PP y SS'!$C19/365,TRUE))*(_xlfn.NORM.DIST(N$4/('1. Lote, PP y SS'!$B19/365)+'1. Lote, PP y SS'!$D19,'1. Lote, PP y SS'!$D19,'1. Lote, PP y SS'!$E19,TRUE))))</f>
        <v>-</v>
      </c>
      <c r="O19" s="49" t="str">
        <f>IF('1. Lote, PP y SS'!$B19=0,"-",('1. Lote, PP y SS'!$I19+'1. Lote, PP y SS'!$G19*'1. Lote, PP y SS'!$J19)*(O$4+('1. Lote, PP y SS'!$M19/2))+'1. Lote, PP y SS'!$K19*('1. Lote, PP y SS'!$B19/'1. Lote, PP y SS'!$M19)*(1-(_xlfn.NORM.DIST(O$4/'1. Lote, PP y SS'!$D19+'1. Lote, PP y SS'!$B19/365,'1. Lote, PP y SS'!$B19/365,'1. Lote, PP y SS'!$C19/365,TRUE))*(_xlfn.NORM.DIST(O$4/('1. Lote, PP y SS'!$B19/365)+'1. Lote, PP y SS'!$D19,'1. Lote, PP y SS'!$D19,'1. Lote, PP y SS'!$E19,TRUE))))</f>
        <v>-</v>
      </c>
      <c r="P19" s="49" t="str">
        <f>IF('1. Lote, PP y SS'!$B19=0,"-",('1. Lote, PP y SS'!$I19+'1. Lote, PP y SS'!$G19*'1. Lote, PP y SS'!$J19)*(P$4+('1. Lote, PP y SS'!$M19/2))+'1. Lote, PP y SS'!$K19*('1. Lote, PP y SS'!$B19/'1. Lote, PP y SS'!$M19)*(1-(_xlfn.NORM.DIST(P$4/'1. Lote, PP y SS'!$D19+'1. Lote, PP y SS'!$B19/365,'1. Lote, PP y SS'!$B19/365,'1. Lote, PP y SS'!$C19/365,TRUE))*(_xlfn.NORM.DIST(P$4/('1. Lote, PP y SS'!$B19/365)+'1. Lote, PP y SS'!$D19,'1. Lote, PP y SS'!$D19,'1. Lote, PP y SS'!$E19,TRUE))))</f>
        <v>-</v>
      </c>
      <c r="Q19" s="49" t="str">
        <f>IF('1. Lote, PP y SS'!$B19=0,"-",('1. Lote, PP y SS'!$I19+'1. Lote, PP y SS'!$G19*'1. Lote, PP y SS'!$J19)*(Q$4+('1. Lote, PP y SS'!$M19/2))+'1. Lote, PP y SS'!$K19*('1. Lote, PP y SS'!$B19/'1. Lote, PP y SS'!$M19)*(1-(_xlfn.NORM.DIST(Q$4/'1. Lote, PP y SS'!$D19+'1. Lote, PP y SS'!$B19/365,'1. Lote, PP y SS'!$B19/365,'1. Lote, PP y SS'!$C19/365,TRUE))*(_xlfn.NORM.DIST(Q$4/('1. Lote, PP y SS'!$B19/365)+'1. Lote, PP y SS'!$D19,'1. Lote, PP y SS'!$D19,'1. Lote, PP y SS'!$E19,TRUE))))</f>
        <v>-</v>
      </c>
      <c r="R19" s="49" t="str">
        <f>IF('1. Lote, PP y SS'!$B19=0,"-",('1. Lote, PP y SS'!$I19+'1. Lote, PP y SS'!$G19*'1. Lote, PP y SS'!$J19)*(R$4+('1. Lote, PP y SS'!$M19/2))+'1. Lote, PP y SS'!$K19*('1. Lote, PP y SS'!$B19/'1. Lote, PP y SS'!$M19)*(1-(_xlfn.NORM.DIST(R$4/'1. Lote, PP y SS'!$D19+'1. Lote, PP y SS'!$B19/365,'1. Lote, PP y SS'!$B19/365,'1. Lote, PP y SS'!$C19/365,TRUE))*(_xlfn.NORM.DIST(R$4/('1. Lote, PP y SS'!$B19/365)+'1. Lote, PP y SS'!$D19,'1. Lote, PP y SS'!$D19,'1. Lote, PP y SS'!$E19,TRUE))))</f>
        <v>-</v>
      </c>
      <c r="S19" s="49" t="str">
        <f>IF('1. Lote, PP y SS'!$B19=0,"-",('1. Lote, PP y SS'!$I19+'1. Lote, PP y SS'!$G19*'1. Lote, PP y SS'!$J19)*(S$4+('1. Lote, PP y SS'!$M19/2))+'1. Lote, PP y SS'!$K19*('1. Lote, PP y SS'!$B19/'1. Lote, PP y SS'!$M19)*(1-(_xlfn.NORM.DIST(S$4/'1. Lote, PP y SS'!$D19+'1. Lote, PP y SS'!$B19/365,'1. Lote, PP y SS'!$B19/365,'1. Lote, PP y SS'!$C19/365,TRUE))*(_xlfn.NORM.DIST(S$4/('1. Lote, PP y SS'!$B19/365)+'1. Lote, PP y SS'!$D19,'1. Lote, PP y SS'!$D19,'1. Lote, PP y SS'!$E19,TRUE))))</f>
        <v>-</v>
      </c>
      <c r="T19" s="49" t="str">
        <f>IF('1. Lote, PP y SS'!$B19=0,"-",('1. Lote, PP y SS'!$I19+'1. Lote, PP y SS'!$G19*'1. Lote, PP y SS'!$J19)*(T$4+('1. Lote, PP y SS'!$M19/2))+'1. Lote, PP y SS'!$K19*('1. Lote, PP y SS'!$B19/'1. Lote, PP y SS'!$M19)*(1-(_xlfn.NORM.DIST(T$4/'1. Lote, PP y SS'!$D19+'1. Lote, PP y SS'!$B19/365,'1. Lote, PP y SS'!$B19/365,'1. Lote, PP y SS'!$C19/365,TRUE))*(_xlfn.NORM.DIST(T$4/('1. Lote, PP y SS'!$B19/365)+'1. Lote, PP y SS'!$D19,'1. Lote, PP y SS'!$D19,'1. Lote, PP y SS'!$E19,TRUE))))</f>
        <v>-</v>
      </c>
      <c r="U19" s="49" t="str">
        <f>IF('1. Lote, PP y SS'!$B19=0,"-",('1. Lote, PP y SS'!$I19+'1. Lote, PP y SS'!$G19*'1. Lote, PP y SS'!$J19)*(U$4+('1. Lote, PP y SS'!$M19/2))+'1. Lote, PP y SS'!$K19*('1. Lote, PP y SS'!$B19/'1. Lote, PP y SS'!$M19)*(1-(_xlfn.NORM.DIST(U$4/'1. Lote, PP y SS'!$D19+'1. Lote, PP y SS'!$B19/365,'1. Lote, PP y SS'!$B19/365,'1. Lote, PP y SS'!$C19/365,TRUE))*(_xlfn.NORM.DIST(U$4/('1. Lote, PP y SS'!$B19/365)+'1. Lote, PP y SS'!$D19,'1. Lote, PP y SS'!$D19,'1. Lote, PP y SS'!$E19,TRUE))))</f>
        <v>-</v>
      </c>
      <c r="V19" s="49" t="str">
        <f>IF('1. Lote, PP y SS'!$B19=0,"-",('1. Lote, PP y SS'!$I19+'1. Lote, PP y SS'!$G19*'1. Lote, PP y SS'!$J19)*(V$4+('1. Lote, PP y SS'!$M19/2))+'1. Lote, PP y SS'!$K19*('1. Lote, PP y SS'!$B19/'1. Lote, PP y SS'!$M19)*(1-(_xlfn.NORM.DIST(V$4/'1. Lote, PP y SS'!$D19+'1. Lote, PP y SS'!$B19/365,'1. Lote, PP y SS'!$B19/365,'1. Lote, PP y SS'!$C19/365,TRUE))*(_xlfn.NORM.DIST(V$4/('1. Lote, PP y SS'!$B19/365)+'1. Lote, PP y SS'!$D19,'1. Lote, PP y SS'!$D19,'1. Lote, PP y SS'!$E19,TRUE))))</f>
        <v>-</v>
      </c>
      <c r="W19" s="49" t="str">
        <f>IF('1. Lote, PP y SS'!$B19=0,"-",('1. Lote, PP y SS'!$I19+'1. Lote, PP y SS'!$G19*'1. Lote, PP y SS'!$J19)*(W$4+('1. Lote, PP y SS'!$M19/2))+'1. Lote, PP y SS'!$K19*('1. Lote, PP y SS'!$B19/'1. Lote, PP y SS'!$M19)*(1-(_xlfn.NORM.DIST(W$4/'1. Lote, PP y SS'!$D19+'1. Lote, PP y SS'!$B19/365,'1. Lote, PP y SS'!$B19/365,'1. Lote, PP y SS'!$C19/365,TRUE))*(_xlfn.NORM.DIST(W$4/('1. Lote, PP y SS'!$B19/365)+'1. Lote, PP y SS'!$D19,'1. Lote, PP y SS'!$D19,'1. Lote, PP y SS'!$E19,TRUE))))</f>
        <v>-</v>
      </c>
      <c r="X19" s="49" t="str">
        <f>IF('1. Lote, PP y SS'!$B19=0,"-",('1. Lote, PP y SS'!$I19+'1. Lote, PP y SS'!$G19*'1. Lote, PP y SS'!$J19)*(X$4+('1. Lote, PP y SS'!$M19/2))+'1. Lote, PP y SS'!$K19*('1. Lote, PP y SS'!$B19/'1. Lote, PP y SS'!$M19)*(1-(_xlfn.NORM.DIST(X$4/'1. Lote, PP y SS'!$D19+'1. Lote, PP y SS'!$B19/365,'1. Lote, PP y SS'!$B19/365,'1. Lote, PP y SS'!$C19/365,TRUE))*(_xlfn.NORM.DIST(X$4/('1. Lote, PP y SS'!$B19/365)+'1. Lote, PP y SS'!$D19,'1. Lote, PP y SS'!$D19,'1. Lote, PP y SS'!$E19,TRUE))))</f>
        <v>-</v>
      </c>
      <c r="Y19" s="49" t="str">
        <f>IF('1. Lote, PP y SS'!$B19=0,"-",('1. Lote, PP y SS'!$I19+'1. Lote, PP y SS'!$G19*'1. Lote, PP y SS'!$J19)*(Y$4+('1. Lote, PP y SS'!$M19/2))+'1. Lote, PP y SS'!$K19*('1. Lote, PP y SS'!$B19/'1. Lote, PP y SS'!$M19)*(1-(_xlfn.NORM.DIST(Y$4/'1. Lote, PP y SS'!$D19+'1. Lote, PP y SS'!$B19/365,'1. Lote, PP y SS'!$B19/365,'1. Lote, PP y SS'!$C19/365,TRUE))*(_xlfn.NORM.DIST(Y$4/('1. Lote, PP y SS'!$B19/365)+'1. Lote, PP y SS'!$D19,'1. Lote, PP y SS'!$D19,'1. Lote, PP y SS'!$E19,TRUE))))</f>
        <v>-</v>
      </c>
      <c r="Z19" s="49" t="str">
        <f>IF('1. Lote, PP y SS'!$B19=0,"-",('1. Lote, PP y SS'!$I19+'1. Lote, PP y SS'!$G19*'1. Lote, PP y SS'!$J19)*(Z$4+('1. Lote, PP y SS'!$M19/2))+'1. Lote, PP y SS'!$K19*('1. Lote, PP y SS'!$B19/'1. Lote, PP y SS'!$M19)*(1-(_xlfn.NORM.DIST(Z$4/'1. Lote, PP y SS'!$D19+'1. Lote, PP y SS'!$B19/365,'1. Lote, PP y SS'!$B19/365,'1. Lote, PP y SS'!$C19/365,TRUE))*(_xlfn.NORM.DIST(Z$4/('1. Lote, PP y SS'!$B19/365)+'1. Lote, PP y SS'!$D19,'1. Lote, PP y SS'!$D19,'1. Lote, PP y SS'!$E19,TRUE))))</f>
        <v>-</v>
      </c>
      <c r="AA19" s="49" t="str">
        <f>IF('1. Lote, PP y SS'!$B19=0,"-",('1. Lote, PP y SS'!$I19+'1. Lote, PP y SS'!$G19*'1. Lote, PP y SS'!$J19)*(AA$4+('1. Lote, PP y SS'!$M19/2))+'1. Lote, PP y SS'!$K19*('1. Lote, PP y SS'!$B19/'1. Lote, PP y SS'!$M19)*(1-(_xlfn.NORM.DIST(AA$4/'1. Lote, PP y SS'!$D19+'1. Lote, PP y SS'!$B19/365,'1. Lote, PP y SS'!$B19/365,'1. Lote, PP y SS'!$C19/365,TRUE))*(_xlfn.NORM.DIST(AA$4/('1. Lote, PP y SS'!$B19/365)+'1. Lote, PP y SS'!$D19,'1. Lote, PP y SS'!$D19,'1. Lote, PP y SS'!$E19,TRUE))))</f>
        <v>-</v>
      </c>
      <c r="AB19" s="49" t="str">
        <f>IF('1. Lote, PP y SS'!$B19=0,"-",('1. Lote, PP y SS'!$I19+'1. Lote, PP y SS'!$G19*'1. Lote, PP y SS'!$J19)*(AB$4+('1. Lote, PP y SS'!$M19/2))+'1. Lote, PP y SS'!$K19*('1. Lote, PP y SS'!$B19/'1. Lote, PP y SS'!$M19)*(1-(_xlfn.NORM.DIST(AB$4/'1. Lote, PP y SS'!$D19+'1. Lote, PP y SS'!$B19/365,'1. Lote, PP y SS'!$B19/365,'1. Lote, PP y SS'!$C19/365,TRUE))*(_xlfn.NORM.DIST(AB$4/('1. Lote, PP y SS'!$B19/365)+'1. Lote, PP y SS'!$D19,'1. Lote, PP y SS'!$D19,'1. Lote, PP y SS'!$E19,TRUE))))</f>
        <v>-</v>
      </c>
      <c r="AC19" s="49" t="str">
        <f>IF('1. Lote, PP y SS'!$B19=0,"-",('1. Lote, PP y SS'!$I19+'1. Lote, PP y SS'!$G19*'1. Lote, PP y SS'!$J19)*(AC$4+('1. Lote, PP y SS'!$M19/2))+'1. Lote, PP y SS'!$K19*('1. Lote, PP y SS'!$B19/'1. Lote, PP y SS'!$M19)*(1-(_xlfn.NORM.DIST(AC$4/'1. Lote, PP y SS'!$D19+'1. Lote, PP y SS'!$B19/365,'1. Lote, PP y SS'!$B19/365,'1. Lote, PP y SS'!$C19/365,TRUE))*(_xlfn.NORM.DIST(AC$4/('1. Lote, PP y SS'!$B19/365)+'1. Lote, PP y SS'!$D19,'1. Lote, PP y SS'!$D19,'1. Lote, PP y SS'!$E19,TRUE))))</f>
        <v>-</v>
      </c>
      <c r="AD19" s="49" t="str">
        <f>IF('1. Lote, PP y SS'!$B19=0,"-",('1. Lote, PP y SS'!$I19+'1. Lote, PP y SS'!$G19*'1. Lote, PP y SS'!$J19)*(AD$4+('1. Lote, PP y SS'!$M19/2))+'1. Lote, PP y SS'!$K19*('1. Lote, PP y SS'!$B19/'1. Lote, PP y SS'!$M19)*(1-(_xlfn.NORM.DIST(AD$4/'1. Lote, PP y SS'!$D19+'1. Lote, PP y SS'!$B19/365,'1. Lote, PP y SS'!$B19/365,'1. Lote, PP y SS'!$C19/365,TRUE))*(_xlfn.NORM.DIST(AD$4/('1. Lote, PP y SS'!$B19/365)+'1. Lote, PP y SS'!$D19,'1. Lote, PP y SS'!$D19,'1. Lote, PP y SS'!$E19,TRUE))))</f>
        <v>-</v>
      </c>
    </row>
    <row r="20" spans="1:30" x14ac:dyDescent="0.25">
      <c r="A20" s="11" t="str">
        <f>'1. Lote, PP y SS'!A20</f>
        <v>Item 16</v>
      </c>
      <c r="B20" s="54" t="str">
        <f>IF('1. Lote, PP y SS'!B20=0,"-",'1. Lote, PP y SS'!Q20)</f>
        <v>-</v>
      </c>
      <c r="C20" s="39" t="str">
        <f>IF(B20="-","-",('1. Lote, PP y SS'!I20+'1. Lote, PP y SS'!G20*'1. Lote, PP y SS'!J20)*(B20+('1. Lote, PP y SS'!M20/2)))</f>
        <v>-</v>
      </c>
      <c r="D20" s="40" t="str">
        <f>IF(B20="-","-",IF('1. Lote, PP y SS'!F20&gt;99.999,0,'1. Lote, PP y SS'!K20*('1. Lote, PP y SS'!B20/'1. Lote, PP y SS'!M20)*(1-(_xlfn.NORM.DIST('1. Lote, PP y SS'!Q20/'1. Lote, PP y SS'!D20+'1. Lote, PP y SS'!B20/365,'1. Lote, PP y SS'!B20/365,'1. Lote, PP y SS'!C20/365,TRUE))*(_xlfn.NORM.DIST('1. Lote, PP y SS'!Q20/('1. Lote, PP y SS'!B20/365)+'1. Lote, PP y SS'!D20,'1. Lote, PP y SS'!D20,'1. Lote, PP y SS'!E20,TRUE)))))</f>
        <v>-</v>
      </c>
      <c r="E20" s="55" t="str">
        <f t="shared" si="1"/>
        <v>-</v>
      </c>
      <c r="F20" s="1"/>
      <c r="G20" s="49" t="str">
        <f>IF('1. Lote, PP y SS'!$B20=0,"-",('1. Lote, PP y SS'!$I20+'1. Lote, PP y SS'!$G20*'1. Lote, PP y SS'!$J20)*(G$4+('1. Lote, PP y SS'!$M20/2))+'1. Lote, PP y SS'!$K20*('1. Lote, PP y SS'!$B20/'1. Lote, PP y SS'!$M20)*(1-(_xlfn.NORM.DIST(G$4/'1. Lote, PP y SS'!$D20+'1. Lote, PP y SS'!$B20/365,'1. Lote, PP y SS'!$B20/365,'1. Lote, PP y SS'!$C20/365,TRUE))*(_xlfn.NORM.DIST(G$4/('1. Lote, PP y SS'!$B20/365)+'1. Lote, PP y SS'!$D20,'1. Lote, PP y SS'!$D20,'1. Lote, PP y SS'!$E20,TRUE))))</f>
        <v>-</v>
      </c>
      <c r="H20" s="49" t="str">
        <f>IF('1. Lote, PP y SS'!$B20=0,"-",('1. Lote, PP y SS'!$I20+'1. Lote, PP y SS'!$G20*'1. Lote, PP y SS'!$J20)*(H$4+('1. Lote, PP y SS'!$M20/2))+'1. Lote, PP y SS'!$K20*('1. Lote, PP y SS'!$B20/'1. Lote, PP y SS'!$M20)*(1-(_xlfn.NORM.DIST(H$4/'1. Lote, PP y SS'!$D20+'1. Lote, PP y SS'!$B20/365,'1. Lote, PP y SS'!$B20/365,'1. Lote, PP y SS'!$C20/365,TRUE))*(_xlfn.NORM.DIST(H$4/('1. Lote, PP y SS'!$B20/365)+'1. Lote, PP y SS'!$D20,'1. Lote, PP y SS'!$D20,'1. Lote, PP y SS'!$E20,TRUE))))</f>
        <v>-</v>
      </c>
      <c r="I20" s="49" t="str">
        <f>IF('1. Lote, PP y SS'!$B20=0,"-",('1. Lote, PP y SS'!$I20+'1. Lote, PP y SS'!$G20*'1. Lote, PP y SS'!$J20)*(I$4+('1. Lote, PP y SS'!$M20/2))+'1. Lote, PP y SS'!$K20*('1. Lote, PP y SS'!$B20/'1. Lote, PP y SS'!$M20)*(1-(_xlfn.NORM.DIST(I$4/'1. Lote, PP y SS'!$D20+'1. Lote, PP y SS'!$B20/365,'1. Lote, PP y SS'!$B20/365,'1. Lote, PP y SS'!$C20/365,TRUE))*(_xlfn.NORM.DIST(I$4/('1. Lote, PP y SS'!$B20/365)+'1. Lote, PP y SS'!$D20,'1. Lote, PP y SS'!$D20,'1. Lote, PP y SS'!$E20,TRUE))))</f>
        <v>-</v>
      </c>
      <c r="J20" s="49" t="str">
        <f>IF('1. Lote, PP y SS'!$B20=0,"-",('1. Lote, PP y SS'!$I20+'1. Lote, PP y SS'!$G20*'1. Lote, PP y SS'!$J20)*(J$4+('1. Lote, PP y SS'!$M20/2))+'1. Lote, PP y SS'!$K20*('1. Lote, PP y SS'!$B20/'1. Lote, PP y SS'!$M20)*(1-(_xlfn.NORM.DIST(J$4/'1. Lote, PP y SS'!$D20+'1. Lote, PP y SS'!$B20/365,'1. Lote, PP y SS'!$B20/365,'1. Lote, PP y SS'!$C20/365,TRUE))*(_xlfn.NORM.DIST(J$4/('1. Lote, PP y SS'!$B20/365)+'1. Lote, PP y SS'!$D20,'1. Lote, PP y SS'!$D20,'1. Lote, PP y SS'!$E20,TRUE))))</f>
        <v>-</v>
      </c>
      <c r="K20" s="49" t="str">
        <f>IF('1. Lote, PP y SS'!$B20=0,"-",('1. Lote, PP y SS'!$I20+'1. Lote, PP y SS'!$G20*'1. Lote, PP y SS'!$J20)*(K$4+('1. Lote, PP y SS'!$M20/2))+'1. Lote, PP y SS'!$K20*('1. Lote, PP y SS'!$B20/'1. Lote, PP y SS'!$M20)*(1-(_xlfn.NORM.DIST(K$4/'1. Lote, PP y SS'!$D20+'1. Lote, PP y SS'!$B20/365,'1. Lote, PP y SS'!$B20/365,'1. Lote, PP y SS'!$C20/365,TRUE))*(_xlfn.NORM.DIST(K$4/('1. Lote, PP y SS'!$B20/365)+'1. Lote, PP y SS'!$D20,'1. Lote, PP y SS'!$D20,'1. Lote, PP y SS'!$E20,TRUE))))</f>
        <v>-</v>
      </c>
      <c r="L20" s="49" t="str">
        <f>IF('1. Lote, PP y SS'!$B20=0,"-",('1. Lote, PP y SS'!$I20+'1. Lote, PP y SS'!$G20*'1. Lote, PP y SS'!$J20)*(L$4+('1. Lote, PP y SS'!$M20/2))+'1. Lote, PP y SS'!$K20*('1. Lote, PP y SS'!$B20/'1. Lote, PP y SS'!$M20)*(1-(_xlfn.NORM.DIST(L$4/'1. Lote, PP y SS'!$D20+'1. Lote, PP y SS'!$B20/365,'1. Lote, PP y SS'!$B20/365,'1. Lote, PP y SS'!$C20/365,TRUE))*(_xlfn.NORM.DIST(L$4/('1. Lote, PP y SS'!$B20/365)+'1. Lote, PP y SS'!$D20,'1. Lote, PP y SS'!$D20,'1. Lote, PP y SS'!$E20,TRUE))))</f>
        <v>-</v>
      </c>
      <c r="M20" s="49" t="str">
        <f>IF('1. Lote, PP y SS'!$B20=0,"-",('1. Lote, PP y SS'!$I20+'1. Lote, PP y SS'!$G20*'1. Lote, PP y SS'!$J20)*(M$4+('1. Lote, PP y SS'!$M20/2))+'1. Lote, PP y SS'!$K20*('1. Lote, PP y SS'!$B20/'1. Lote, PP y SS'!$M20)*(1-(_xlfn.NORM.DIST(M$4/'1. Lote, PP y SS'!$D20+'1. Lote, PP y SS'!$B20/365,'1. Lote, PP y SS'!$B20/365,'1. Lote, PP y SS'!$C20/365,TRUE))*(_xlfn.NORM.DIST(M$4/('1. Lote, PP y SS'!$B20/365)+'1. Lote, PP y SS'!$D20,'1. Lote, PP y SS'!$D20,'1. Lote, PP y SS'!$E20,TRUE))))</f>
        <v>-</v>
      </c>
      <c r="N20" s="49" t="str">
        <f>IF('1. Lote, PP y SS'!$B20=0,"-",('1. Lote, PP y SS'!$I20+'1. Lote, PP y SS'!$G20*'1. Lote, PP y SS'!$J20)*(N$4+('1. Lote, PP y SS'!$M20/2))+'1. Lote, PP y SS'!$K20*('1. Lote, PP y SS'!$B20/'1. Lote, PP y SS'!$M20)*(1-(_xlfn.NORM.DIST(N$4/'1. Lote, PP y SS'!$D20+'1. Lote, PP y SS'!$B20/365,'1. Lote, PP y SS'!$B20/365,'1. Lote, PP y SS'!$C20/365,TRUE))*(_xlfn.NORM.DIST(N$4/('1. Lote, PP y SS'!$B20/365)+'1. Lote, PP y SS'!$D20,'1. Lote, PP y SS'!$D20,'1. Lote, PP y SS'!$E20,TRUE))))</f>
        <v>-</v>
      </c>
      <c r="O20" s="49" t="str">
        <f>IF('1. Lote, PP y SS'!$B20=0,"-",('1. Lote, PP y SS'!$I20+'1. Lote, PP y SS'!$G20*'1. Lote, PP y SS'!$J20)*(O$4+('1. Lote, PP y SS'!$M20/2))+'1. Lote, PP y SS'!$K20*('1. Lote, PP y SS'!$B20/'1. Lote, PP y SS'!$M20)*(1-(_xlfn.NORM.DIST(O$4/'1. Lote, PP y SS'!$D20+'1. Lote, PP y SS'!$B20/365,'1. Lote, PP y SS'!$B20/365,'1. Lote, PP y SS'!$C20/365,TRUE))*(_xlfn.NORM.DIST(O$4/('1. Lote, PP y SS'!$B20/365)+'1. Lote, PP y SS'!$D20,'1. Lote, PP y SS'!$D20,'1. Lote, PP y SS'!$E20,TRUE))))</f>
        <v>-</v>
      </c>
      <c r="P20" s="49" t="str">
        <f>IF('1. Lote, PP y SS'!$B20=0,"-",('1. Lote, PP y SS'!$I20+'1. Lote, PP y SS'!$G20*'1. Lote, PP y SS'!$J20)*(P$4+('1. Lote, PP y SS'!$M20/2))+'1. Lote, PP y SS'!$K20*('1. Lote, PP y SS'!$B20/'1. Lote, PP y SS'!$M20)*(1-(_xlfn.NORM.DIST(P$4/'1. Lote, PP y SS'!$D20+'1. Lote, PP y SS'!$B20/365,'1. Lote, PP y SS'!$B20/365,'1. Lote, PP y SS'!$C20/365,TRUE))*(_xlfn.NORM.DIST(P$4/('1. Lote, PP y SS'!$B20/365)+'1. Lote, PP y SS'!$D20,'1. Lote, PP y SS'!$D20,'1. Lote, PP y SS'!$E20,TRUE))))</f>
        <v>-</v>
      </c>
      <c r="Q20" s="49" t="str">
        <f>IF('1. Lote, PP y SS'!$B20=0,"-",('1. Lote, PP y SS'!$I20+'1. Lote, PP y SS'!$G20*'1. Lote, PP y SS'!$J20)*(Q$4+('1. Lote, PP y SS'!$M20/2))+'1. Lote, PP y SS'!$K20*('1. Lote, PP y SS'!$B20/'1. Lote, PP y SS'!$M20)*(1-(_xlfn.NORM.DIST(Q$4/'1. Lote, PP y SS'!$D20+'1. Lote, PP y SS'!$B20/365,'1. Lote, PP y SS'!$B20/365,'1. Lote, PP y SS'!$C20/365,TRUE))*(_xlfn.NORM.DIST(Q$4/('1. Lote, PP y SS'!$B20/365)+'1. Lote, PP y SS'!$D20,'1. Lote, PP y SS'!$D20,'1. Lote, PP y SS'!$E20,TRUE))))</f>
        <v>-</v>
      </c>
      <c r="R20" s="49" t="str">
        <f>IF('1. Lote, PP y SS'!$B20=0,"-",('1. Lote, PP y SS'!$I20+'1. Lote, PP y SS'!$G20*'1. Lote, PP y SS'!$J20)*(R$4+('1. Lote, PP y SS'!$M20/2))+'1. Lote, PP y SS'!$K20*('1. Lote, PP y SS'!$B20/'1. Lote, PP y SS'!$M20)*(1-(_xlfn.NORM.DIST(R$4/'1. Lote, PP y SS'!$D20+'1. Lote, PP y SS'!$B20/365,'1. Lote, PP y SS'!$B20/365,'1. Lote, PP y SS'!$C20/365,TRUE))*(_xlfn.NORM.DIST(R$4/('1. Lote, PP y SS'!$B20/365)+'1. Lote, PP y SS'!$D20,'1. Lote, PP y SS'!$D20,'1. Lote, PP y SS'!$E20,TRUE))))</f>
        <v>-</v>
      </c>
      <c r="S20" s="49" t="str">
        <f>IF('1. Lote, PP y SS'!$B20=0,"-",('1. Lote, PP y SS'!$I20+'1. Lote, PP y SS'!$G20*'1. Lote, PP y SS'!$J20)*(S$4+('1. Lote, PP y SS'!$M20/2))+'1. Lote, PP y SS'!$K20*('1. Lote, PP y SS'!$B20/'1. Lote, PP y SS'!$M20)*(1-(_xlfn.NORM.DIST(S$4/'1. Lote, PP y SS'!$D20+'1. Lote, PP y SS'!$B20/365,'1. Lote, PP y SS'!$B20/365,'1. Lote, PP y SS'!$C20/365,TRUE))*(_xlfn.NORM.DIST(S$4/('1. Lote, PP y SS'!$B20/365)+'1. Lote, PP y SS'!$D20,'1. Lote, PP y SS'!$D20,'1. Lote, PP y SS'!$E20,TRUE))))</f>
        <v>-</v>
      </c>
      <c r="T20" s="49" t="str">
        <f>IF('1. Lote, PP y SS'!$B20=0,"-",('1. Lote, PP y SS'!$I20+'1. Lote, PP y SS'!$G20*'1. Lote, PP y SS'!$J20)*(T$4+('1. Lote, PP y SS'!$M20/2))+'1. Lote, PP y SS'!$K20*('1. Lote, PP y SS'!$B20/'1. Lote, PP y SS'!$M20)*(1-(_xlfn.NORM.DIST(T$4/'1. Lote, PP y SS'!$D20+'1. Lote, PP y SS'!$B20/365,'1. Lote, PP y SS'!$B20/365,'1. Lote, PP y SS'!$C20/365,TRUE))*(_xlfn.NORM.DIST(T$4/('1. Lote, PP y SS'!$B20/365)+'1. Lote, PP y SS'!$D20,'1. Lote, PP y SS'!$D20,'1. Lote, PP y SS'!$E20,TRUE))))</f>
        <v>-</v>
      </c>
      <c r="U20" s="49" t="str">
        <f>IF('1. Lote, PP y SS'!$B20=0,"-",('1. Lote, PP y SS'!$I20+'1. Lote, PP y SS'!$G20*'1. Lote, PP y SS'!$J20)*(U$4+('1. Lote, PP y SS'!$M20/2))+'1. Lote, PP y SS'!$K20*('1. Lote, PP y SS'!$B20/'1. Lote, PP y SS'!$M20)*(1-(_xlfn.NORM.DIST(U$4/'1. Lote, PP y SS'!$D20+'1. Lote, PP y SS'!$B20/365,'1. Lote, PP y SS'!$B20/365,'1. Lote, PP y SS'!$C20/365,TRUE))*(_xlfn.NORM.DIST(U$4/('1. Lote, PP y SS'!$B20/365)+'1. Lote, PP y SS'!$D20,'1. Lote, PP y SS'!$D20,'1. Lote, PP y SS'!$E20,TRUE))))</f>
        <v>-</v>
      </c>
      <c r="V20" s="49" t="str">
        <f>IF('1. Lote, PP y SS'!$B20=0,"-",('1. Lote, PP y SS'!$I20+'1. Lote, PP y SS'!$G20*'1. Lote, PP y SS'!$J20)*(V$4+('1. Lote, PP y SS'!$M20/2))+'1. Lote, PP y SS'!$K20*('1. Lote, PP y SS'!$B20/'1. Lote, PP y SS'!$M20)*(1-(_xlfn.NORM.DIST(V$4/'1. Lote, PP y SS'!$D20+'1. Lote, PP y SS'!$B20/365,'1. Lote, PP y SS'!$B20/365,'1. Lote, PP y SS'!$C20/365,TRUE))*(_xlfn.NORM.DIST(V$4/('1. Lote, PP y SS'!$B20/365)+'1. Lote, PP y SS'!$D20,'1. Lote, PP y SS'!$D20,'1. Lote, PP y SS'!$E20,TRUE))))</f>
        <v>-</v>
      </c>
      <c r="W20" s="49" t="str">
        <f>IF('1. Lote, PP y SS'!$B20=0,"-",('1. Lote, PP y SS'!$I20+'1. Lote, PP y SS'!$G20*'1. Lote, PP y SS'!$J20)*(W$4+('1. Lote, PP y SS'!$M20/2))+'1. Lote, PP y SS'!$K20*('1. Lote, PP y SS'!$B20/'1. Lote, PP y SS'!$M20)*(1-(_xlfn.NORM.DIST(W$4/'1. Lote, PP y SS'!$D20+'1. Lote, PP y SS'!$B20/365,'1. Lote, PP y SS'!$B20/365,'1. Lote, PP y SS'!$C20/365,TRUE))*(_xlfn.NORM.DIST(W$4/('1. Lote, PP y SS'!$B20/365)+'1. Lote, PP y SS'!$D20,'1. Lote, PP y SS'!$D20,'1. Lote, PP y SS'!$E20,TRUE))))</f>
        <v>-</v>
      </c>
      <c r="X20" s="49" t="str">
        <f>IF('1. Lote, PP y SS'!$B20=0,"-",('1. Lote, PP y SS'!$I20+'1. Lote, PP y SS'!$G20*'1. Lote, PP y SS'!$J20)*(X$4+('1. Lote, PP y SS'!$M20/2))+'1. Lote, PP y SS'!$K20*('1. Lote, PP y SS'!$B20/'1. Lote, PP y SS'!$M20)*(1-(_xlfn.NORM.DIST(X$4/'1. Lote, PP y SS'!$D20+'1. Lote, PP y SS'!$B20/365,'1. Lote, PP y SS'!$B20/365,'1. Lote, PP y SS'!$C20/365,TRUE))*(_xlfn.NORM.DIST(X$4/('1. Lote, PP y SS'!$B20/365)+'1. Lote, PP y SS'!$D20,'1. Lote, PP y SS'!$D20,'1. Lote, PP y SS'!$E20,TRUE))))</f>
        <v>-</v>
      </c>
      <c r="Y20" s="49" t="str">
        <f>IF('1. Lote, PP y SS'!$B20=0,"-",('1. Lote, PP y SS'!$I20+'1. Lote, PP y SS'!$G20*'1. Lote, PP y SS'!$J20)*(Y$4+('1. Lote, PP y SS'!$M20/2))+'1. Lote, PP y SS'!$K20*('1. Lote, PP y SS'!$B20/'1. Lote, PP y SS'!$M20)*(1-(_xlfn.NORM.DIST(Y$4/'1. Lote, PP y SS'!$D20+'1. Lote, PP y SS'!$B20/365,'1. Lote, PP y SS'!$B20/365,'1. Lote, PP y SS'!$C20/365,TRUE))*(_xlfn.NORM.DIST(Y$4/('1. Lote, PP y SS'!$B20/365)+'1. Lote, PP y SS'!$D20,'1. Lote, PP y SS'!$D20,'1. Lote, PP y SS'!$E20,TRUE))))</f>
        <v>-</v>
      </c>
      <c r="Z20" s="49" t="str">
        <f>IF('1. Lote, PP y SS'!$B20=0,"-",('1. Lote, PP y SS'!$I20+'1. Lote, PP y SS'!$G20*'1. Lote, PP y SS'!$J20)*(Z$4+('1. Lote, PP y SS'!$M20/2))+'1. Lote, PP y SS'!$K20*('1. Lote, PP y SS'!$B20/'1. Lote, PP y SS'!$M20)*(1-(_xlfn.NORM.DIST(Z$4/'1. Lote, PP y SS'!$D20+'1. Lote, PP y SS'!$B20/365,'1. Lote, PP y SS'!$B20/365,'1. Lote, PP y SS'!$C20/365,TRUE))*(_xlfn.NORM.DIST(Z$4/('1. Lote, PP y SS'!$B20/365)+'1. Lote, PP y SS'!$D20,'1. Lote, PP y SS'!$D20,'1. Lote, PP y SS'!$E20,TRUE))))</f>
        <v>-</v>
      </c>
      <c r="AA20" s="49" t="str">
        <f>IF('1. Lote, PP y SS'!$B20=0,"-",('1. Lote, PP y SS'!$I20+'1. Lote, PP y SS'!$G20*'1. Lote, PP y SS'!$J20)*(AA$4+('1. Lote, PP y SS'!$M20/2))+'1. Lote, PP y SS'!$K20*('1. Lote, PP y SS'!$B20/'1. Lote, PP y SS'!$M20)*(1-(_xlfn.NORM.DIST(AA$4/'1. Lote, PP y SS'!$D20+'1. Lote, PP y SS'!$B20/365,'1. Lote, PP y SS'!$B20/365,'1. Lote, PP y SS'!$C20/365,TRUE))*(_xlfn.NORM.DIST(AA$4/('1. Lote, PP y SS'!$B20/365)+'1. Lote, PP y SS'!$D20,'1. Lote, PP y SS'!$D20,'1. Lote, PP y SS'!$E20,TRUE))))</f>
        <v>-</v>
      </c>
      <c r="AB20" s="49" t="str">
        <f>IF('1. Lote, PP y SS'!$B20=0,"-",('1. Lote, PP y SS'!$I20+'1. Lote, PP y SS'!$G20*'1. Lote, PP y SS'!$J20)*(AB$4+('1. Lote, PP y SS'!$M20/2))+'1. Lote, PP y SS'!$K20*('1. Lote, PP y SS'!$B20/'1. Lote, PP y SS'!$M20)*(1-(_xlfn.NORM.DIST(AB$4/'1. Lote, PP y SS'!$D20+'1. Lote, PP y SS'!$B20/365,'1. Lote, PP y SS'!$B20/365,'1. Lote, PP y SS'!$C20/365,TRUE))*(_xlfn.NORM.DIST(AB$4/('1. Lote, PP y SS'!$B20/365)+'1. Lote, PP y SS'!$D20,'1. Lote, PP y SS'!$D20,'1. Lote, PP y SS'!$E20,TRUE))))</f>
        <v>-</v>
      </c>
      <c r="AC20" s="49" t="str">
        <f>IF('1. Lote, PP y SS'!$B20=0,"-",('1. Lote, PP y SS'!$I20+'1. Lote, PP y SS'!$G20*'1. Lote, PP y SS'!$J20)*(AC$4+('1. Lote, PP y SS'!$M20/2))+'1. Lote, PP y SS'!$K20*('1. Lote, PP y SS'!$B20/'1. Lote, PP y SS'!$M20)*(1-(_xlfn.NORM.DIST(AC$4/'1. Lote, PP y SS'!$D20+'1. Lote, PP y SS'!$B20/365,'1. Lote, PP y SS'!$B20/365,'1. Lote, PP y SS'!$C20/365,TRUE))*(_xlfn.NORM.DIST(AC$4/('1. Lote, PP y SS'!$B20/365)+'1. Lote, PP y SS'!$D20,'1. Lote, PP y SS'!$D20,'1. Lote, PP y SS'!$E20,TRUE))))</f>
        <v>-</v>
      </c>
      <c r="AD20" s="49" t="str">
        <f>IF('1. Lote, PP y SS'!$B20=0,"-",('1. Lote, PP y SS'!$I20+'1. Lote, PP y SS'!$G20*'1. Lote, PP y SS'!$J20)*(AD$4+('1. Lote, PP y SS'!$M20/2))+'1. Lote, PP y SS'!$K20*('1. Lote, PP y SS'!$B20/'1. Lote, PP y SS'!$M20)*(1-(_xlfn.NORM.DIST(AD$4/'1. Lote, PP y SS'!$D20+'1. Lote, PP y SS'!$B20/365,'1. Lote, PP y SS'!$B20/365,'1. Lote, PP y SS'!$C20/365,TRUE))*(_xlfn.NORM.DIST(AD$4/('1. Lote, PP y SS'!$B20/365)+'1. Lote, PP y SS'!$D20,'1. Lote, PP y SS'!$D20,'1. Lote, PP y SS'!$E20,TRUE))))</f>
        <v>-</v>
      </c>
    </row>
    <row r="21" spans="1:30" x14ac:dyDescent="0.25">
      <c r="A21" s="11" t="str">
        <f>'1. Lote, PP y SS'!A21</f>
        <v>Item 17</v>
      </c>
      <c r="B21" s="54" t="str">
        <f>IF('1. Lote, PP y SS'!B21=0,"-",'1. Lote, PP y SS'!Q21)</f>
        <v>-</v>
      </c>
      <c r="C21" s="39" t="str">
        <f>IF(B21="-","-",('1. Lote, PP y SS'!I21+'1. Lote, PP y SS'!G21*'1. Lote, PP y SS'!J21)*(B21+('1. Lote, PP y SS'!M21/2)))</f>
        <v>-</v>
      </c>
      <c r="D21" s="40" t="str">
        <f>IF(B21="-","-",IF('1. Lote, PP y SS'!F21&gt;99.999,0,'1. Lote, PP y SS'!K21*('1. Lote, PP y SS'!B21/'1. Lote, PP y SS'!M21)*(1-(_xlfn.NORM.DIST('1. Lote, PP y SS'!Q21/'1. Lote, PP y SS'!D21+'1. Lote, PP y SS'!B21/365,'1. Lote, PP y SS'!B21/365,'1. Lote, PP y SS'!C21/365,TRUE))*(_xlfn.NORM.DIST('1. Lote, PP y SS'!Q21/('1. Lote, PP y SS'!B21/365)+'1. Lote, PP y SS'!D21,'1. Lote, PP y SS'!D21,'1. Lote, PP y SS'!E21,TRUE)))))</f>
        <v>-</v>
      </c>
      <c r="E21" s="55" t="str">
        <f t="shared" si="1"/>
        <v>-</v>
      </c>
      <c r="F21" s="1"/>
      <c r="G21" s="49" t="str">
        <f>IF('1. Lote, PP y SS'!$B21=0,"-",('1. Lote, PP y SS'!$I21+'1. Lote, PP y SS'!$G21*'1. Lote, PP y SS'!$J21)*(G$4+('1. Lote, PP y SS'!$M21/2))+'1. Lote, PP y SS'!$K21*('1. Lote, PP y SS'!$B21/'1. Lote, PP y SS'!$M21)*(1-(_xlfn.NORM.DIST(G$4/'1. Lote, PP y SS'!$D21+'1. Lote, PP y SS'!$B21/365,'1. Lote, PP y SS'!$B21/365,'1. Lote, PP y SS'!$C21/365,TRUE))*(_xlfn.NORM.DIST(G$4/('1. Lote, PP y SS'!$B21/365)+'1. Lote, PP y SS'!$D21,'1. Lote, PP y SS'!$D21,'1. Lote, PP y SS'!$E21,TRUE))))</f>
        <v>-</v>
      </c>
      <c r="H21" s="49" t="str">
        <f>IF('1. Lote, PP y SS'!$B21=0,"-",('1. Lote, PP y SS'!$I21+'1. Lote, PP y SS'!$G21*'1. Lote, PP y SS'!$J21)*(H$4+('1. Lote, PP y SS'!$M21/2))+'1. Lote, PP y SS'!$K21*('1. Lote, PP y SS'!$B21/'1. Lote, PP y SS'!$M21)*(1-(_xlfn.NORM.DIST(H$4/'1. Lote, PP y SS'!$D21+'1. Lote, PP y SS'!$B21/365,'1. Lote, PP y SS'!$B21/365,'1. Lote, PP y SS'!$C21/365,TRUE))*(_xlfn.NORM.DIST(H$4/('1. Lote, PP y SS'!$B21/365)+'1. Lote, PP y SS'!$D21,'1. Lote, PP y SS'!$D21,'1. Lote, PP y SS'!$E21,TRUE))))</f>
        <v>-</v>
      </c>
      <c r="I21" s="49" t="str">
        <f>IF('1. Lote, PP y SS'!$B21=0,"-",('1. Lote, PP y SS'!$I21+'1. Lote, PP y SS'!$G21*'1. Lote, PP y SS'!$J21)*(I$4+('1. Lote, PP y SS'!$M21/2))+'1. Lote, PP y SS'!$K21*('1. Lote, PP y SS'!$B21/'1. Lote, PP y SS'!$M21)*(1-(_xlfn.NORM.DIST(I$4/'1. Lote, PP y SS'!$D21+'1. Lote, PP y SS'!$B21/365,'1. Lote, PP y SS'!$B21/365,'1. Lote, PP y SS'!$C21/365,TRUE))*(_xlfn.NORM.DIST(I$4/('1. Lote, PP y SS'!$B21/365)+'1. Lote, PP y SS'!$D21,'1. Lote, PP y SS'!$D21,'1. Lote, PP y SS'!$E21,TRUE))))</f>
        <v>-</v>
      </c>
      <c r="J21" s="49" t="str">
        <f>IF('1. Lote, PP y SS'!$B21=0,"-",('1. Lote, PP y SS'!$I21+'1. Lote, PP y SS'!$G21*'1. Lote, PP y SS'!$J21)*(J$4+('1. Lote, PP y SS'!$M21/2))+'1. Lote, PP y SS'!$K21*('1. Lote, PP y SS'!$B21/'1. Lote, PP y SS'!$M21)*(1-(_xlfn.NORM.DIST(J$4/'1. Lote, PP y SS'!$D21+'1. Lote, PP y SS'!$B21/365,'1. Lote, PP y SS'!$B21/365,'1. Lote, PP y SS'!$C21/365,TRUE))*(_xlfn.NORM.DIST(J$4/('1. Lote, PP y SS'!$B21/365)+'1. Lote, PP y SS'!$D21,'1. Lote, PP y SS'!$D21,'1. Lote, PP y SS'!$E21,TRUE))))</f>
        <v>-</v>
      </c>
      <c r="K21" s="49" t="str">
        <f>IF('1. Lote, PP y SS'!$B21=0,"-",('1. Lote, PP y SS'!$I21+'1. Lote, PP y SS'!$G21*'1. Lote, PP y SS'!$J21)*(K$4+('1. Lote, PP y SS'!$M21/2))+'1. Lote, PP y SS'!$K21*('1. Lote, PP y SS'!$B21/'1. Lote, PP y SS'!$M21)*(1-(_xlfn.NORM.DIST(K$4/'1. Lote, PP y SS'!$D21+'1. Lote, PP y SS'!$B21/365,'1. Lote, PP y SS'!$B21/365,'1. Lote, PP y SS'!$C21/365,TRUE))*(_xlfn.NORM.DIST(K$4/('1. Lote, PP y SS'!$B21/365)+'1. Lote, PP y SS'!$D21,'1. Lote, PP y SS'!$D21,'1. Lote, PP y SS'!$E21,TRUE))))</f>
        <v>-</v>
      </c>
      <c r="L21" s="49" t="str">
        <f>IF('1. Lote, PP y SS'!$B21=0,"-",('1. Lote, PP y SS'!$I21+'1. Lote, PP y SS'!$G21*'1. Lote, PP y SS'!$J21)*(L$4+('1. Lote, PP y SS'!$M21/2))+'1. Lote, PP y SS'!$K21*('1. Lote, PP y SS'!$B21/'1. Lote, PP y SS'!$M21)*(1-(_xlfn.NORM.DIST(L$4/'1. Lote, PP y SS'!$D21+'1. Lote, PP y SS'!$B21/365,'1. Lote, PP y SS'!$B21/365,'1. Lote, PP y SS'!$C21/365,TRUE))*(_xlfn.NORM.DIST(L$4/('1. Lote, PP y SS'!$B21/365)+'1. Lote, PP y SS'!$D21,'1. Lote, PP y SS'!$D21,'1. Lote, PP y SS'!$E21,TRUE))))</f>
        <v>-</v>
      </c>
      <c r="M21" s="49" t="str">
        <f>IF('1. Lote, PP y SS'!$B21=0,"-",('1. Lote, PP y SS'!$I21+'1. Lote, PP y SS'!$G21*'1. Lote, PP y SS'!$J21)*(M$4+('1. Lote, PP y SS'!$M21/2))+'1. Lote, PP y SS'!$K21*('1. Lote, PP y SS'!$B21/'1. Lote, PP y SS'!$M21)*(1-(_xlfn.NORM.DIST(M$4/'1. Lote, PP y SS'!$D21+'1. Lote, PP y SS'!$B21/365,'1. Lote, PP y SS'!$B21/365,'1. Lote, PP y SS'!$C21/365,TRUE))*(_xlfn.NORM.DIST(M$4/('1. Lote, PP y SS'!$B21/365)+'1. Lote, PP y SS'!$D21,'1. Lote, PP y SS'!$D21,'1. Lote, PP y SS'!$E21,TRUE))))</f>
        <v>-</v>
      </c>
      <c r="N21" s="49" t="str">
        <f>IF('1. Lote, PP y SS'!$B21=0,"-",('1. Lote, PP y SS'!$I21+'1. Lote, PP y SS'!$G21*'1. Lote, PP y SS'!$J21)*(N$4+('1. Lote, PP y SS'!$M21/2))+'1. Lote, PP y SS'!$K21*('1. Lote, PP y SS'!$B21/'1. Lote, PP y SS'!$M21)*(1-(_xlfn.NORM.DIST(N$4/'1. Lote, PP y SS'!$D21+'1. Lote, PP y SS'!$B21/365,'1. Lote, PP y SS'!$B21/365,'1. Lote, PP y SS'!$C21/365,TRUE))*(_xlfn.NORM.DIST(N$4/('1. Lote, PP y SS'!$B21/365)+'1. Lote, PP y SS'!$D21,'1. Lote, PP y SS'!$D21,'1. Lote, PP y SS'!$E21,TRUE))))</f>
        <v>-</v>
      </c>
      <c r="O21" s="49" t="str">
        <f>IF('1. Lote, PP y SS'!$B21=0,"-",('1. Lote, PP y SS'!$I21+'1. Lote, PP y SS'!$G21*'1. Lote, PP y SS'!$J21)*(O$4+('1. Lote, PP y SS'!$M21/2))+'1. Lote, PP y SS'!$K21*('1. Lote, PP y SS'!$B21/'1. Lote, PP y SS'!$M21)*(1-(_xlfn.NORM.DIST(O$4/'1. Lote, PP y SS'!$D21+'1. Lote, PP y SS'!$B21/365,'1. Lote, PP y SS'!$B21/365,'1. Lote, PP y SS'!$C21/365,TRUE))*(_xlfn.NORM.DIST(O$4/('1. Lote, PP y SS'!$B21/365)+'1. Lote, PP y SS'!$D21,'1. Lote, PP y SS'!$D21,'1. Lote, PP y SS'!$E21,TRUE))))</f>
        <v>-</v>
      </c>
      <c r="P21" s="49" t="str">
        <f>IF('1. Lote, PP y SS'!$B21=0,"-",('1. Lote, PP y SS'!$I21+'1. Lote, PP y SS'!$G21*'1. Lote, PP y SS'!$J21)*(P$4+('1. Lote, PP y SS'!$M21/2))+'1. Lote, PP y SS'!$K21*('1. Lote, PP y SS'!$B21/'1. Lote, PP y SS'!$M21)*(1-(_xlfn.NORM.DIST(P$4/'1. Lote, PP y SS'!$D21+'1. Lote, PP y SS'!$B21/365,'1. Lote, PP y SS'!$B21/365,'1. Lote, PP y SS'!$C21/365,TRUE))*(_xlfn.NORM.DIST(P$4/('1. Lote, PP y SS'!$B21/365)+'1. Lote, PP y SS'!$D21,'1. Lote, PP y SS'!$D21,'1. Lote, PP y SS'!$E21,TRUE))))</f>
        <v>-</v>
      </c>
      <c r="Q21" s="49" t="str">
        <f>IF('1. Lote, PP y SS'!$B21=0,"-",('1. Lote, PP y SS'!$I21+'1. Lote, PP y SS'!$G21*'1. Lote, PP y SS'!$J21)*(Q$4+('1. Lote, PP y SS'!$M21/2))+'1. Lote, PP y SS'!$K21*('1. Lote, PP y SS'!$B21/'1. Lote, PP y SS'!$M21)*(1-(_xlfn.NORM.DIST(Q$4/'1. Lote, PP y SS'!$D21+'1. Lote, PP y SS'!$B21/365,'1. Lote, PP y SS'!$B21/365,'1. Lote, PP y SS'!$C21/365,TRUE))*(_xlfn.NORM.DIST(Q$4/('1. Lote, PP y SS'!$B21/365)+'1. Lote, PP y SS'!$D21,'1. Lote, PP y SS'!$D21,'1. Lote, PP y SS'!$E21,TRUE))))</f>
        <v>-</v>
      </c>
      <c r="R21" s="49" t="str">
        <f>IF('1. Lote, PP y SS'!$B21=0,"-",('1. Lote, PP y SS'!$I21+'1. Lote, PP y SS'!$G21*'1. Lote, PP y SS'!$J21)*(R$4+('1. Lote, PP y SS'!$M21/2))+'1. Lote, PP y SS'!$K21*('1. Lote, PP y SS'!$B21/'1. Lote, PP y SS'!$M21)*(1-(_xlfn.NORM.DIST(R$4/'1. Lote, PP y SS'!$D21+'1. Lote, PP y SS'!$B21/365,'1. Lote, PP y SS'!$B21/365,'1. Lote, PP y SS'!$C21/365,TRUE))*(_xlfn.NORM.DIST(R$4/('1. Lote, PP y SS'!$B21/365)+'1. Lote, PP y SS'!$D21,'1. Lote, PP y SS'!$D21,'1. Lote, PP y SS'!$E21,TRUE))))</f>
        <v>-</v>
      </c>
      <c r="S21" s="49" t="str">
        <f>IF('1. Lote, PP y SS'!$B21=0,"-",('1. Lote, PP y SS'!$I21+'1. Lote, PP y SS'!$G21*'1. Lote, PP y SS'!$J21)*(S$4+('1. Lote, PP y SS'!$M21/2))+'1. Lote, PP y SS'!$K21*('1. Lote, PP y SS'!$B21/'1. Lote, PP y SS'!$M21)*(1-(_xlfn.NORM.DIST(S$4/'1. Lote, PP y SS'!$D21+'1. Lote, PP y SS'!$B21/365,'1. Lote, PP y SS'!$B21/365,'1. Lote, PP y SS'!$C21/365,TRUE))*(_xlfn.NORM.DIST(S$4/('1. Lote, PP y SS'!$B21/365)+'1. Lote, PP y SS'!$D21,'1. Lote, PP y SS'!$D21,'1. Lote, PP y SS'!$E21,TRUE))))</f>
        <v>-</v>
      </c>
      <c r="T21" s="49" t="str">
        <f>IF('1. Lote, PP y SS'!$B21=0,"-",('1. Lote, PP y SS'!$I21+'1. Lote, PP y SS'!$G21*'1. Lote, PP y SS'!$J21)*(T$4+('1. Lote, PP y SS'!$M21/2))+'1. Lote, PP y SS'!$K21*('1. Lote, PP y SS'!$B21/'1. Lote, PP y SS'!$M21)*(1-(_xlfn.NORM.DIST(T$4/'1. Lote, PP y SS'!$D21+'1. Lote, PP y SS'!$B21/365,'1. Lote, PP y SS'!$B21/365,'1. Lote, PP y SS'!$C21/365,TRUE))*(_xlfn.NORM.DIST(T$4/('1. Lote, PP y SS'!$B21/365)+'1. Lote, PP y SS'!$D21,'1. Lote, PP y SS'!$D21,'1. Lote, PP y SS'!$E21,TRUE))))</f>
        <v>-</v>
      </c>
      <c r="U21" s="49" t="str">
        <f>IF('1. Lote, PP y SS'!$B21=0,"-",('1. Lote, PP y SS'!$I21+'1. Lote, PP y SS'!$G21*'1. Lote, PP y SS'!$J21)*(U$4+('1. Lote, PP y SS'!$M21/2))+'1. Lote, PP y SS'!$K21*('1. Lote, PP y SS'!$B21/'1. Lote, PP y SS'!$M21)*(1-(_xlfn.NORM.DIST(U$4/'1. Lote, PP y SS'!$D21+'1. Lote, PP y SS'!$B21/365,'1. Lote, PP y SS'!$B21/365,'1. Lote, PP y SS'!$C21/365,TRUE))*(_xlfn.NORM.DIST(U$4/('1. Lote, PP y SS'!$B21/365)+'1. Lote, PP y SS'!$D21,'1. Lote, PP y SS'!$D21,'1. Lote, PP y SS'!$E21,TRUE))))</f>
        <v>-</v>
      </c>
      <c r="V21" s="49" t="str">
        <f>IF('1. Lote, PP y SS'!$B21=0,"-",('1. Lote, PP y SS'!$I21+'1. Lote, PP y SS'!$G21*'1. Lote, PP y SS'!$J21)*(V$4+('1. Lote, PP y SS'!$M21/2))+'1. Lote, PP y SS'!$K21*('1. Lote, PP y SS'!$B21/'1. Lote, PP y SS'!$M21)*(1-(_xlfn.NORM.DIST(V$4/'1. Lote, PP y SS'!$D21+'1. Lote, PP y SS'!$B21/365,'1. Lote, PP y SS'!$B21/365,'1. Lote, PP y SS'!$C21/365,TRUE))*(_xlfn.NORM.DIST(V$4/('1. Lote, PP y SS'!$B21/365)+'1. Lote, PP y SS'!$D21,'1. Lote, PP y SS'!$D21,'1. Lote, PP y SS'!$E21,TRUE))))</f>
        <v>-</v>
      </c>
      <c r="W21" s="49" t="str">
        <f>IF('1. Lote, PP y SS'!$B21=0,"-",('1. Lote, PP y SS'!$I21+'1. Lote, PP y SS'!$G21*'1. Lote, PP y SS'!$J21)*(W$4+('1. Lote, PP y SS'!$M21/2))+'1. Lote, PP y SS'!$K21*('1. Lote, PP y SS'!$B21/'1. Lote, PP y SS'!$M21)*(1-(_xlfn.NORM.DIST(W$4/'1. Lote, PP y SS'!$D21+'1. Lote, PP y SS'!$B21/365,'1. Lote, PP y SS'!$B21/365,'1. Lote, PP y SS'!$C21/365,TRUE))*(_xlfn.NORM.DIST(W$4/('1. Lote, PP y SS'!$B21/365)+'1. Lote, PP y SS'!$D21,'1. Lote, PP y SS'!$D21,'1. Lote, PP y SS'!$E21,TRUE))))</f>
        <v>-</v>
      </c>
      <c r="X21" s="49" t="str">
        <f>IF('1. Lote, PP y SS'!$B21=0,"-",('1. Lote, PP y SS'!$I21+'1. Lote, PP y SS'!$G21*'1. Lote, PP y SS'!$J21)*(X$4+('1. Lote, PP y SS'!$M21/2))+'1. Lote, PP y SS'!$K21*('1. Lote, PP y SS'!$B21/'1. Lote, PP y SS'!$M21)*(1-(_xlfn.NORM.DIST(X$4/'1. Lote, PP y SS'!$D21+'1. Lote, PP y SS'!$B21/365,'1. Lote, PP y SS'!$B21/365,'1. Lote, PP y SS'!$C21/365,TRUE))*(_xlfn.NORM.DIST(X$4/('1. Lote, PP y SS'!$B21/365)+'1. Lote, PP y SS'!$D21,'1. Lote, PP y SS'!$D21,'1. Lote, PP y SS'!$E21,TRUE))))</f>
        <v>-</v>
      </c>
      <c r="Y21" s="49" t="str">
        <f>IF('1. Lote, PP y SS'!$B21=0,"-",('1. Lote, PP y SS'!$I21+'1. Lote, PP y SS'!$G21*'1. Lote, PP y SS'!$J21)*(Y$4+('1. Lote, PP y SS'!$M21/2))+'1. Lote, PP y SS'!$K21*('1. Lote, PP y SS'!$B21/'1. Lote, PP y SS'!$M21)*(1-(_xlfn.NORM.DIST(Y$4/'1. Lote, PP y SS'!$D21+'1. Lote, PP y SS'!$B21/365,'1. Lote, PP y SS'!$B21/365,'1. Lote, PP y SS'!$C21/365,TRUE))*(_xlfn.NORM.DIST(Y$4/('1. Lote, PP y SS'!$B21/365)+'1. Lote, PP y SS'!$D21,'1. Lote, PP y SS'!$D21,'1. Lote, PP y SS'!$E21,TRUE))))</f>
        <v>-</v>
      </c>
      <c r="Z21" s="49" t="str">
        <f>IF('1. Lote, PP y SS'!$B21=0,"-",('1. Lote, PP y SS'!$I21+'1. Lote, PP y SS'!$G21*'1. Lote, PP y SS'!$J21)*(Z$4+('1. Lote, PP y SS'!$M21/2))+'1. Lote, PP y SS'!$K21*('1. Lote, PP y SS'!$B21/'1. Lote, PP y SS'!$M21)*(1-(_xlfn.NORM.DIST(Z$4/'1. Lote, PP y SS'!$D21+'1. Lote, PP y SS'!$B21/365,'1. Lote, PP y SS'!$B21/365,'1. Lote, PP y SS'!$C21/365,TRUE))*(_xlfn.NORM.DIST(Z$4/('1. Lote, PP y SS'!$B21/365)+'1. Lote, PP y SS'!$D21,'1. Lote, PP y SS'!$D21,'1. Lote, PP y SS'!$E21,TRUE))))</f>
        <v>-</v>
      </c>
      <c r="AA21" s="49" t="str">
        <f>IF('1. Lote, PP y SS'!$B21=0,"-",('1. Lote, PP y SS'!$I21+'1. Lote, PP y SS'!$G21*'1. Lote, PP y SS'!$J21)*(AA$4+('1. Lote, PP y SS'!$M21/2))+'1. Lote, PP y SS'!$K21*('1. Lote, PP y SS'!$B21/'1. Lote, PP y SS'!$M21)*(1-(_xlfn.NORM.DIST(AA$4/'1. Lote, PP y SS'!$D21+'1. Lote, PP y SS'!$B21/365,'1. Lote, PP y SS'!$B21/365,'1. Lote, PP y SS'!$C21/365,TRUE))*(_xlfn.NORM.DIST(AA$4/('1. Lote, PP y SS'!$B21/365)+'1. Lote, PP y SS'!$D21,'1. Lote, PP y SS'!$D21,'1. Lote, PP y SS'!$E21,TRUE))))</f>
        <v>-</v>
      </c>
      <c r="AB21" s="49" t="str">
        <f>IF('1. Lote, PP y SS'!$B21=0,"-",('1. Lote, PP y SS'!$I21+'1. Lote, PP y SS'!$G21*'1. Lote, PP y SS'!$J21)*(AB$4+('1. Lote, PP y SS'!$M21/2))+'1. Lote, PP y SS'!$K21*('1. Lote, PP y SS'!$B21/'1. Lote, PP y SS'!$M21)*(1-(_xlfn.NORM.DIST(AB$4/'1. Lote, PP y SS'!$D21+'1. Lote, PP y SS'!$B21/365,'1. Lote, PP y SS'!$B21/365,'1. Lote, PP y SS'!$C21/365,TRUE))*(_xlfn.NORM.DIST(AB$4/('1. Lote, PP y SS'!$B21/365)+'1. Lote, PP y SS'!$D21,'1. Lote, PP y SS'!$D21,'1. Lote, PP y SS'!$E21,TRUE))))</f>
        <v>-</v>
      </c>
      <c r="AC21" s="49" t="str">
        <f>IF('1. Lote, PP y SS'!$B21=0,"-",('1. Lote, PP y SS'!$I21+'1. Lote, PP y SS'!$G21*'1. Lote, PP y SS'!$J21)*(AC$4+('1. Lote, PP y SS'!$M21/2))+'1. Lote, PP y SS'!$K21*('1. Lote, PP y SS'!$B21/'1. Lote, PP y SS'!$M21)*(1-(_xlfn.NORM.DIST(AC$4/'1. Lote, PP y SS'!$D21+'1. Lote, PP y SS'!$B21/365,'1. Lote, PP y SS'!$B21/365,'1. Lote, PP y SS'!$C21/365,TRUE))*(_xlfn.NORM.DIST(AC$4/('1. Lote, PP y SS'!$B21/365)+'1. Lote, PP y SS'!$D21,'1. Lote, PP y SS'!$D21,'1. Lote, PP y SS'!$E21,TRUE))))</f>
        <v>-</v>
      </c>
      <c r="AD21" s="49" t="str">
        <f>IF('1. Lote, PP y SS'!$B21=0,"-",('1. Lote, PP y SS'!$I21+'1. Lote, PP y SS'!$G21*'1. Lote, PP y SS'!$J21)*(AD$4+('1. Lote, PP y SS'!$M21/2))+'1. Lote, PP y SS'!$K21*('1. Lote, PP y SS'!$B21/'1. Lote, PP y SS'!$M21)*(1-(_xlfn.NORM.DIST(AD$4/'1. Lote, PP y SS'!$D21+'1. Lote, PP y SS'!$B21/365,'1. Lote, PP y SS'!$B21/365,'1. Lote, PP y SS'!$C21/365,TRUE))*(_xlfn.NORM.DIST(AD$4/('1. Lote, PP y SS'!$B21/365)+'1. Lote, PP y SS'!$D21,'1. Lote, PP y SS'!$D21,'1. Lote, PP y SS'!$E21,TRUE))))</f>
        <v>-</v>
      </c>
    </row>
    <row r="22" spans="1:30" x14ac:dyDescent="0.25">
      <c r="A22" s="11" t="str">
        <f>'1. Lote, PP y SS'!A22</f>
        <v>Item 18</v>
      </c>
      <c r="B22" s="54" t="str">
        <f>IF('1. Lote, PP y SS'!B22=0,"-",'1. Lote, PP y SS'!Q22)</f>
        <v>-</v>
      </c>
      <c r="C22" s="39" t="str">
        <f>IF(B22="-","-",('1. Lote, PP y SS'!I22+'1. Lote, PP y SS'!G22*'1. Lote, PP y SS'!J22)*(B22+('1. Lote, PP y SS'!M22/2)))</f>
        <v>-</v>
      </c>
      <c r="D22" s="40" t="str">
        <f>IF(B22="-","-",IF('1. Lote, PP y SS'!F22&gt;99.999,0,'1. Lote, PP y SS'!K22*('1. Lote, PP y SS'!B22/'1. Lote, PP y SS'!M22)*(1-(_xlfn.NORM.DIST('1. Lote, PP y SS'!Q22/'1. Lote, PP y SS'!D22+'1. Lote, PP y SS'!B22/365,'1. Lote, PP y SS'!B22/365,'1. Lote, PP y SS'!C22/365,TRUE))*(_xlfn.NORM.DIST('1. Lote, PP y SS'!Q22/('1. Lote, PP y SS'!B22/365)+'1. Lote, PP y SS'!D22,'1. Lote, PP y SS'!D22,'1. Lote, PP y SS'!E22,TRUE)))))</f>
        <v>-</v>
      </c>
      <c r="E22" s="55" t="str">
        <f t="shared" si="1"/>
        <v>-</v>
      </c>
      <c r="F22" s="1"/>
      <c r="G22" s="49" t="str">
        <f>IF('1. Lote, PP y SS'!$B22=0,"-",('1. Lote, PP y SS'!$I22+'1. Lote, PP y SS'!$G22*'1. Lote, PP y SS'!$J22)*(G$4+('1. Lote, PP y SS'!$M22/2))+'1. Lote, PP y SS'!$K22*('1. Lote, PP y SS'!$B22/'1. Lote, PP y SS'!$M22)*(1-(_xlfn.NORM.DIST(G$4/'1. Lote, PP y SS'!$D22+'1. Lote, PP y SS'!$B22/365,'1. Lote, PP y SS'!$B22/365,'1. Lote, PP y SS'!$C22/365,TRUE))*(_xlfn.NORM.DIST(G$4/('1. Lote, PP y SS'!$B22/365)+'1. Lote, PP y SS'!$D22,'1. Lote, PP y SS'!$D22,'1. Lote, PP y SS'!$E22,TRUE))))</f>
        <v>-</v>
      </c>
      <c r="H22" s="49" t="str">
        <f>IF('1. Lote, PP y SS'!$B22=0,"-",('1. Lote, PP y SS'!$I22+'1. Lote, PP y SS'!$G22*'1. Lote, PP y SS'!$J22)*(H$4+('1. Lote, PP y SS'!$M22/2))+'1. Lote, PP y SS'!$K22*('1. Lote, PP y SS'!$B22/'1. Lote, PP y SS'!$M22)*(1-(_xlfn.NORM.DIST(H$4/'1. Lote, PP y SS'!$D22+'1. Lote, PP y SS'!$B22/365,'1. Lote, PP y SS'!$B22/365,'1. Lote, PP y SS'!$C22/365,TRUE))*(_xlfn.NORM.DIST(H$4/('1. Lote, PP y SS'!$B22/365)+'1. Lote, PP y SS'!$D22,'1. Lote, PP y SS'!$D22,'1. Lote, PP y SS'!$E22,TRUE))))</f>
        <v>-</v>
      </c>
      <c r="I22" s="49" t="str">
        <f>IF('1. Lote, PP y SS'!$B22=0,"-",('1. Lote, PP y SS'!$I22+'1. Lote, PP y SS'!$G22*'1. Lote, PP y SS'!$J22)*(I$4+('1. Lote, PP y SS'!$M22/2))+'1. Lote, PP y SS'!$K22*('1. Lote, PP y SS'!$B22/'1. Lote, PP y SS'!$M22)*(1-(_xlfn.NORM.DIST(I$4/'1. Lote, PP y SS'!$D22+'1. Lote, PP y SS'!$B22/365,'1. Lote, PP y SS'!$B22/365,'1. Lote, PP y SS'!$C22/365,TRUE))*(_xlfn.NORM.DIST(I$4/('1. Lote, PP y SS'!$B22/365)+'1. Lote, PP y SS'!$D22,'1. Lote, PP y SS'!$D22,'1. Lote, PP y SS'!$E22,TRUE))))</f>
        <v>-</v>
      </c>
      <c r="J22" s="49" t="str">
        <f>IF('1. Lote, PP y SS'!$B22=0,"-",('1. Lote, PP y SS'!$I22+'1. Lote, PP y SS'!$G22*'1. Lote, PP y SS'!$J22)*(J$4+('1. Lote, PP y SS'!$M22/2))+'1. Lote, PP y SS'!$K22*('1. Lote, PP y SS'!$B22/'1. Lote, PP y SS'!$M22)*(1-(_xlfn.NORM.DIST(J$4/'1. Lote, PP y SS'!$D22+'1. Lote, PP y SS'!$B22/365,'1. Lote, PP y SS'!$B22/365,'1. Lote, PP y SS'!$C22/365,TRUE))*(_xlfn.NORM.DIST(J$4/('1. Lote, PP y SS'!$B22/365)+'1. Lote, PP y SS'!$D22,'1. Lote, PP y SS'!$D22,'1. Lote, PP y SS'!$E22,TRUE))))</f>
        <v>-</v>
      </c>
      <c r="K22" s="49" t="str">
        <f>IF('1. Lote, PP y SS'!$B22=0,"-",('1. Lote, PP y SS'!$I22+'1. Lote, PP y SS'!$G22*'1. Lote, PP y SS'!$J22)*(K$4+('1. Lote, PP y SS'!$M22/2))+'1. Lote, PP y SS'!$K22*('1. Lote, PP y SS'!$B22/'1. Lote, PP y SS'!$M22)*(1-(_xlfn.NORM.DIST(K$4/'1. Lote, PP y SS'!$D22+'1. Lote, PP y SS'!$B22/365,'1. Lote, PP y SS'!$B22/365,'1. Lote, PP y SS'!$C22/365,TRUE))*(_xlfn.NORM.DIST(K$4/('1. Lote, PP y SS'!$B22/365)+'1. Lote, PP y SS'!$D22,'1. Lote, PP y SS'!$D22,'1. Lote, PP y SS'!$E22,TRUE))))</f>
        <v>-</v>
      </c>
      <c r="L22" s="49" t="str">
        <f>IF('1. Lote, PP y SS'!$B22=0,"-",('1. Lote, PP y SS'!$I22+'1. Lote, PP y SS'!$G22*'1. Lote, PP y SS'!$J22)*(L$4+('1. Lote, PP y SS'!$M22/2))+'1. Lote, PP y SS'!$K22*('1. Lote, PP y SS'!$B22/'1. Lote, PP y SS'!$M22)*(1-(_xlfn.NORM.DIST(L$4/'1. Lote, PP y SS'!$D22+'1. Lote, PP y SS'!$B22/365,'1. Lote, PP y SS'!$B22/365,'1. Lote, PP y SS'!$C22/365,TRUE))*(_xlfn.NORM.DIST(L$4/('1. Lote, PP y SS'!$B22/365)+'1. Lote, PP y SS'!$D22,'1. Lote, PP y SS'!$D22,'1. Lote, PP y SS'!$E22,TRUE))))</f>
        <v>-</v>
      </c>
      <c r="M22" s="49" t="str">
        <f>IF('1. Lote, PP y SS'!$B22=0,"-",('1. Lote, PP y SS'!$I22+'1. Lote, PP y SS'!$G22*'1. Lote, PP y SS'!$J22)*(M$4+('1. Lote, PP y SS'!$M22/2))+'1. Lote, PP y SS'!$K22*('1. Lote, PP y SS'!$B22/'1. Lote, PP y SS'!$M22)*(1-(_xlfn.NORM.DIST(M$4/'1. Lote, PP y SS'!$D22+'1. Lote, PP y SS'!$B22/365,'1. Lote, PP y SS'!$B22/365,'1. Lote, PP y SS'!$C22/365,TRUE))*(_xlfn.NORM.DIST(M$4/('1. Lote, PP y SS'!$B22/365)+'1. Lote, PP y SS'!$D22,'1. Lote, PP y SS'!$D22,'1. Lote, PP y SS'!$E22,TRUE))))</f>
        <v>-</v>
      </c>
      <c r="N22" s="49" t="str">
        <f>IF('1. Lote, PP y SS'!$B22=0,"-",('1. Lote, PP y SS'!$I22+'1. Lote, PP y SS'!$G22*'1. Lote, PP y SS'!$J22)*(N$4+('1. Lote, PP y SS'!$M22/2))+'1. Lote, PP y SS'!$K22*('1. Lote, PP y SS'!$B22/'1. Lote, PP y SS'!$M22)*(1-(_xlfn.NORM.DIST(N$4/'1. Lote, PP y SS'!$D22+'1. Lote, PP y SS'!$B22/365,'1. Lote, PP y SS'!$B22/365,'1. Lote, PP y SS'!$C22/365,TRUE))*(_xlfn.NORM.DIST(N$4/('1. Lote, PP y SS'!$B22/365)+'1. Lote, PP y SS'!$D22,'1. Lote, PP y SS'!$D22,'1. Lote, PP y SS'!$E22,TRUE))))</f>
        <v>-</v>
      </c>
      <c r="O22" s="49" t="str">
        <f>IF('1. Lote, PP y SS'!$B22=0,"-",('1. Lote, PP y SS'!$I22+'1. Lote, PP y SS'!$G22*'1. Lote, PP y SS'!$J22)*(O$4+('1. Lote, PP y SS'!$M22/2))+'1. Lote, PP y SS'!$K22*('1. Lote, PP y SS'!$B22/'1. Lote, PP y SS'!$M22)*(1-(_xlfn.NORM.DIST(O$4/'1. Lote, PP y SS'!$D22+'1. Lote, PP y SS'!$B22/365,'1. Lote, PP y SS'!$B22/365,'1. Lote, PP y SS'!$C22/365,TRUE))*(_xlfn.NORM.DIST(O$4/('1. Lote, PP y SS'!$B22/365)+'1. Lote, PP y SS'!$D22,'1. Lote, PP y SS'!$D22,'1. Lote, PP y SS'!$E22,TRUE))))</f>
        <v>-</v>
      </c>
      <c r="P22" s="49" t="str">
        <f>IF('1. Lote, PP y SS'!$B22=0,"-",('1. Lote, PP y SS'!$I22+'1. Lote, PP y SS'!$G22*'1. Lote, PP y SS'!$J22)*(P$4+('1. Lote, PP y SS'!$M22/2))+'1. Lote, PP y SS'!$K22*('1. Lote, PP y SS'!$B22/'1. Lote, PP y SS'!$M22)*(1-(_xlfn.NORM.DIST(P$4/'1. Lote, PP y SS'!$D22+'1. Lote, PP y SS'!$B22/365,'1. Lote, PP y SS'!$B22/365,'1. Lote, PP y SS'!$C22/365,TRUE))*(_xlfn.NORM.DIST(P$4/('1. Lote, PP y SS'!$B22/365)+'1. Lote, PP y SS'!$D22,'1. Lote, PP y SS'!$D22,'1. Lote, PP y SS'!$E22,TRUE))))</f>
        <v>-</v>
      </c>
      <c r="Q22" s="49" t="str">
        <f>IF('1. Lote, PP y SS'!$B22=0,"-",('1. Lote, PP y SS'!$I22+'1. Lote, PP y SS'!$G22*'1. Lote, PP y SS'!$J22)*(Q$4+('1. Lote, PP y SS'!$M22/2))+'1. Lote, PP y SS'!$K22*('1. Lote, PP y SS'!$B22/'1. Lote, PP y SS'!$M22)*(1-(_xlfn.NORM.DIST(Q$4/'1. Lote, PP y SS'!$D22+'1. Lote, PP y SS'!$B22/365,'1. Lote, PP y SS'!$B22/365,'1. Lote, PP y SS'!$C22/365,TRUE))*(_xlfn.NORM.DIST(Q$4/('1. Lote, PP y SS'!$B22/365)+'1. Lote, PP y SS'!$D22,'1. Lote, PP y SS'!$D22,'1. Lote, PP y SS'!$E22,TRUE))))</f>
        <v>-</v>
      </c>
      <c r="R22" s="49" t="str">
        <f>IF('1. Lote, PP y SS'!$B22=0,"-",('1. Lote, PP y SS'!$I22+'1. Lote, PP y SS'!$G22*'1. Lote, PP y SS'!$J22)*(R$4+('1. Lote, PP y SS'!$M22/2))+'1. Lote, PP y SS'!$K22*('1. Lote, PP y SS'!$B22/'1. Lote, PP y SS'!$M22)*(1-(_xlfn.NORM.DIST(R$4/'1. Lote, PP y SS'!$D22+'1. Lote, PP y SS'!$B22/365,'1. Lote, PP y SS'!$B22/365,'1. Lote, PP y SS'!$C22/365,TRUE))*(_xlfn.NORM.DIST(R$4/('1. Lote, PP y SS'!$B22/365)+'1. Lote, PP y SS'!$D22,'1. Lote, PP y SS'!$D22,'1. Lote, PP y SS'!$E22,TRUE))))</f>
        <v>-</v>
      </c>
      <c r="S22" s="49" t="str">
        <f>IF('1. Lote, PP y SS'!$B22=0,"-",('1. Lote, PP y SS'!$I22+'1. Lote, PP y SS'!$G22*'1. Lote, PP y SS'!$J22)*(S$4+('1. Lote, PP y SS'!$M22/2))+'1. Lote, PP y SS'!$K22*('1. Lote, PP y SS'!$B22/'1. Lote, PP y SS'!$M22)*(1-(_xlfn.NORM.DIST(S$4/'1. Lote, PP y SS'!$D22+'1. Lote, PP y SS'!$B22/365,'1. Lote, PP y SS'!$B22/365,'1. Lote, PP y SS'!$C22/365,TRUE))*(_xlfn.NORM.DIST(S$4/('1. Lote, PP y SS'!$B22/365)+'1. Lote, PP y SS'!$D22,'1. Lote, PP y SS'!$D22,'1. Lote, PP y SS'!$E22,TRUE))))</f>
        <v>-</v>
      </c>
      <c r="T22" s="49" t="str">
        <f>IF('1. Lote, PP y SS'!$B22=0,"-",('1. Lote, PP y SS'!$I22+'1. Lote, PP y SS'!$G22*'1. Lote, PP y SS'!$J22)*(T$4+('1. Lote, PP y SS'!$M22/2))+'1. Lote, PP y SS'!$K22*('1. Lote, PP y SS'!$B22/'1. Lote, PP y SS'!$M22)*(1-(_xlfn.NORM.DIST(T$4/'1. Lote, PP y SS'!$D22+'1. Lote, PP y SS'!$B22/365,'1. Lote, PP y SS'!$B22/365,'1. Lote, PP y SS'!$C22/365,TRUE))*(_xlfn.NORM.DIST(T$4/('1. Lote, PP y SS'!$B22/365)+'1. Lote, PP y SS'!$D22,'1. Lote, PP y SS'!$D22,'1. Lote, PP y SS'!$E22,TRUE))))</f>
        <v>-</v>
      </c>
      <c r="U22" s="49" t="str">
        <f>IF('1. Lote, PP y SS'!$B22=0,"-",('1. Lote, PP y SS'!$I22+'1. Lote, PP y SS'!$G22*'1. Lote, PP y SS'!$J22)*(U$4+('1. Lote, PP y SS'!$M22/2))+'1. Lote, PP y SS'!$K22*('1. Lote, PP y SS'!$B22/'1. Lote, PP y SS'!$M22)*(1-(_xlfn.NORM.DIST(U$4/'1. Lote, PP y SS'!$D22+'1. Lote, PP y SS'!$B22/365,'1. Lote, PP y SS'!$B22/365,'1. Lote, PP y SS'!$C22/365,TRUE))*(_xlfn.NORM.DIST(U$4/('1. Lote, PP y SS'!$B22/365)+'1. Lote, PP y SS'!$D22,'1. Lote, PP y SS'!$D22,'1. Lote, PP y SS'!$E22,TRUE))))</f>
        <v>-</v>
      </c>
      <c r="V22" s="49" t="str">
        <f>IF('1. Lote, PP y SS'!$B22=0,"-",('1. Lote, PP y SS'!$I22+'1. Lote, PP y SS'!$G22*'1. Lote, PP y SS'!$J22)*(V$4+('1. Lote, PP y SS'!$M22/2))+'1. Lote, PP y SS'!$K22*('1. Lote, PP y SS'!$B22/'1. Lote, PP y SS'!$M22)*(1-(_xlfn.NORM.DIST(V$4/'1. Lote, PP y SS'!$D22+'1. Lote, PP y SS'!$B22/365,'1. Lote, PP y SS'!$B22/365,'1. Lote, PP y SS'!$C22/365,TRUE))*(_xlfn.NORM.DIST(V$4/('1. Lote, PP y SS'!$B22/365)+'1. Lote, PP y SS'!$D22,'1. Lote, PP y SS'!$D22,'1. Lote, PP y SS'!$E22,TRUE))))</f>
        <v>-</v>
      </c>
      <c r="W22" s="49" t="str">
        <f>IF('1. Lote, PP y SS'!$B22=0,"-",('1. Lote, PP y SS'!$I22+'1. Lote, PP y SS'!$G22*'1. Lote, PP y SS'!$J22)*(W$4+('1. Lote, PP y SS'!$M22/2))+'1. Lote, PP y SS'!$K22*('1. Lote, PP y SS'!$B22/'1. Lote, PP y SS'!$M22)*(1-(_xlfn.NORM.DIST(W$4/'1. Lote, PP y SS'!$D22+'1. Lote, PP y SS'!$B22/365,'1. Lote, PP y SS'!$B22/365,'1. Lote, PP y SS'!$C22/365,TRUE))*(_xlfn.NORM.DIST(W$4/('1. Lote, PP y SS'!$B22/365)+'1. Lote, PP y SS'!$D22,'1. Lote, PP y SS'!$D22,'1. Lote, PP y SS'!$E22,TRUE))))</f>
        <v>-</v>
      </c>
      <c r="X22" s="49" t="str">
        <f>IF('1. Lote, PP y SS'!$B22=0,"-",('1. Lote, PP y SS'!$I22+'1. Lote, PP y SS'!$G22*'1. Lote, PP y SS'!$J22)*(X$4+('1. Lote, PP y SS'!$M22/2))+'1. Lote, PP y SS'!$K22*('1. Lote, PP y SS'!$B22/'1. Lote, PP y SS'!$M22)*(1-(_xlfn.NORM.DIST(X$4/'1. Lote, PP y SS'!$D22+'1. Lote, PP y SS'!$B22/365,'1. Lote, PP y SS'!$B22/365,'1. Lote, PP y SS'!$C22/365,TRUE))*(_xlfn.NORM.DIST(X$4/('1. Lote, PP y SS'!$B22/365)+'1. Lote, PP y SS'!$D22,'1. Lote, PP y SS'!$D22,'1. Lote, PP y SS'!$E22,TRUE))))</f>
        <v>-</v>
      </c>
      <c r="Y22" s="49" t="str">
        <f>IF('1. Lote, PP y SS'!$B22=0,"-",('1. Lote, PP y SS'!$I22+'1. Lote, PP y SS'!$G22*'1. Lote, PP y SS'!$J22)*(Y$4+('1. Lote, PP y SS'!$M22/2))+'1. Lote, PP y SS'!$K22*('1. Lote, PP y SS'!$B22/'1. Lote, PP y SS'!$M22)*(1-(_xlfn.NORM.DIST(Y$4/'1. Lote, PP y SS'!$D22+'1. Lote, PP y SS'!$B22/365,'1. Lote, PP y SS'!$B22/365,'1. Lote, PP y SS'!$C22/365,TRUE))*(_xlfn.NORM.DIST(Y$4/('1. Lote, PP y SS'!$B22/365)+'1. Lote, PP y SS'!$D22,'1. Lote, PP y SS'!$D22,'1. Lote, PP y SS'!$E22,TRUE))))</f>
        <v>-</v>
      </c>
      <c r="Z22" s="49" t="str">
        <f>IF('1. Lote, PP y SS'!$B22=0,"-",('1. Lote, PP y SS'!$I22+'1. Lote, PP y SS'!$G22*'1. Lote, PP y SS'!$J22)*(Z$4+('1. Lote, PP y SS'!$M22/2))+'1. Lote, PP y SS'!$K22*('1. Lote, PP y SS'!$B22/'1. Lote, PP y SS'!$M22)*(1-(_xlfn.NORM.DIST(Z$4/'1. Lote, PP y SS'!$D22+'1. Lote, PP y SS'!$B22/365,'1. Lote, PP y SS'!$B22/365,'1. Lote, PP y SS'!$C22/365,TRUE))*(_xlfn.NORM.DIST(Z$4/('1. Lote, PP y SS'!$B22/365)+'1. Lote, PP y SS'!$D22,'1. Lote, PP y SS'!$D22,'1. Lote, PP y SS'!$E22,TRUE))))</f>
        <v>-</v>
      </c>
      <c r="AA22" s="49" t="str">
        <f>IF('1. Lote, PP y SS'!$B22=0,"-",('1. Lote, PP y SS'!$I22+'1. Lote, PP y SS'!$G22*'1. Lote, PP y SS'!$J22)*(AA$4+('1. Lote, PP y SS'!$M22/2))+'1. Lote, PP y SS'!$K22*('1. Lote, PP y SS'!$B22/'1. Lote, PP y SS'!$M22)*(1-(_xlfn.NORM.DIST(AA$4/'1. Lote, PP y SS'!$D22+'1. Lote, PP y SS'!$B22/365,'1. Lote, PP y SS'!$B22/365,'1. Lote, PP y SS'!$C22/365,TRUE))*(_xlfn.NORM.DIST(AA$4/('1. Lote, PP y SS'!$B22/365)+'1. Lote, PP y SS'!$D22,'1. Lote, PP y SS'!$D22,'1. Lote, PP y SS'!$E22,TRUE))))</f>
        <v>-</v>
      </c>
      <c r="AB22" s="49" t="str">
        <f>IF('1. Lote, PP y SS'!$B22=0,"-",('1. Lote, PP y SS'!$I22+'1. Lote, PP y SS'!$G22*'1. Lote, PP y SS'!$J22)*(AB$4+('1. Lote, PP y SS'!$M22/2))+'1. Lote, PP y SS'!$K22*('1. Lote, PP y SS'!$B22/'1. Lote, PP y SS'!$M22)*(1-(_xlfn.NORM.DIST(AB$4/'1. Lote, PP y SS'!$D22+'1. Lote, PP y SS'!$B22/365,'1. Lote, PP y SS'!$B22/365,'1. Lote, PP y SS'!$C22/365,TRUE))*(_xlfn.NORM.DIST(AB$4/('1. Lote, PP y SS'!$B22/365)+'1. Lote, PP y SS'!$D22,'1. Lote, PP y SS'!$D22,'1. Lote, PP y SS'!$E22,TRUE))))</f>
        <v>-</v>
      </c>
      <c r="AC22" s="49" t="str">
        <f>IF('1. Lote, PP y SS'!$B22=0,"-",('1. Lote, PP y SS'!$I22+'1. Lote, PP y SS'!$G22*'1. Lote, PP y SS'!$J22)*(AC$4+('1. Lote, PP y SS'!$M22/2))+'1. Lote, PP y SS'!$K22*('1. Lote, PP y SS'!$B22/'1. Lote, PP y SS'!$M22)*(1-(_xlfn.NORM.DIST(AC$4/'1. Lote, PP y SS'!$D22+'1. Lote, PP y SS'!$B22/365,'1. Lote, PP y SS'!$B22/365,'1. Lote, PP y SS'!$C22/365,TRUE))*(_xlfn.NORM.DIST(AC$4/('1. Lote, PP y SS'!$B22/365)+'1. Lote, PP y SS'!$D22,'1. Lote, PP y SS'!$D22,'1. Lote, PP y SS'!$E22,TRUE))))</f>
        <v>-</v>
      </c>
      <c r="AD22" s="49" t="str">
        <f>IF('1. Lote, PP y SS'!$B22=0,"-",('1. Lote, PP y SS'!$I22+'1. Lote, PP y SS'!$G22*'1. Lote, PP y SS'!$J22)*(AD$4+('1. Lote, PP y SS'!$M22/2))+'1. Lote, PP y SS'!$K22*('1. Lote, PP y SS'!$B22/'1. Lote, PP y SS'!$M22)*(1-(_xlfn.NORM.DIST(AD$4/'1. Lote, PP y SS'!$D22+'1. Lote, PP y SS'!$B22/365,'1. Lote, PP y SS'!$B22/365,'1. Lote, PP y SS'!$C22/365,TRUE))*(_xlfn.NORM.DIST(AD$4/('1. Lote, PP y SS'!$B22/365)+'1. Lote, PP y SS'!$D22,'1. Lote, PP y SS'!$D22,'1. Lote, PP y SS'!$E22,TRUE))))</f>
        <v>-</v>
      </c>
    </row>
    <row r="23" spans="1:30" x14ac:dyDescent="0.25">
      <c r="A23" s="11" t="str">
        <f>'1. Lote, PP y SS'!A23</f>
        <v>Item 19</v>
      </c>
      <c r="B23" s="54" t="str">
        <f>IF('1. Lote, PP y SS'!B23=0,"-",'1. Lote, PP y SS'!Q23)</f>
        <v>-</v>
      </c>
      <c r="C23" s="39" t="str">
        <f>IF(B23="-","-",('1. Lote, PP y SS'!I23+'1. Lote, PP y SS'!G23*'1. Lote, PP y SS'!J23)*(B23+('1. Lote, PP y SS'!M23/2)))</f>
        <v>-</v>
      </c>
      <c r="D23" s="40" t="str">
        <f>IF(B23="-","-",IF('1. Lote, PP y SS'!F23&gt;99.999,0,'1. Lote, PP y SS'!K23*('1. Lote, PP y SS'!B23/'1. Lote, PP y SS'!M23)*(1-(_xlfn.NORM.DIST('1. Lote, PP y SS'!Q23/'1. Lote, PP y SS'!D23+'1. Lote, PP y SS'!B23/365,'1. Lote, PP y SS'!B23/365,'1. Lote, PP y SS'!C23/365,TRUE))*(_xlfn.NORM.DIST('1. Lote, PP y SS'!Q23/('1. Lote, PP y SS'!B23/365)+'1. Lote, PP y SS'!D23,'1. Lote, PP y SS'!D23,'1. Lote, PP y SS'!E23,TRUE)))))</f>
        <v>-</v>
      </c>
      <c r="E23" s="55" t="str">
        <f t="shared" si="1"/>
        <v>-</v>
      </c>
      <c r="F23" s="1"/>
      <c r="G23" s="49" t="str">
        <f>IF('1. Lote, PP y SS'!$B23=0,"-",('1. Lote, PP y SS'!$I23+'1. Lote, PP y SS'!$G23*'1. Lote, PP y SS'!$J23)*(G$4+('1. Lote, PP y SS'!$M23/2))+'1. Lote, PP y SS'!$K23*('1. Lote, PP y SS'!$B23/'1. Lote, PP y SS'!$M23)*(1-(_xlfn.NORM.DIST(G$4/'1. Lote, PP y SS'!$D23+'1. Lote, PP y SS'!$B23/365,'1. Lote, PP y SS'!$B23/365,'1. Lote, PP y SS'!$C23/365,TRUE))*(_xlfn.NORM.DIST(G$4/('1. Lote, PP y SS'!$B23/365)+'1. Lote, PP y SS'!$D23,'1. Lote, PP y SS'!$D23,'1. Lote, PP y SS'!$E23,TRUE))))</f>
        <v>-</v>
      </c>
      <c r="H23" s="49" t="str">
        <f>IF('1. Lote, PP y SS'!$B23=0,"-",('1. Lote, PP y SS'!$I23+'1. Lote, PP y SS'!$G23*'1. Lote, PP y SS'!$J23)*(H$4+('1. Lote, PP y SS'!$M23/2))+'1. Lote, PP y SS'!$K23*('1. Lote, PP y SS'!$B23/'1. Lote, PP y SS'!$M23)*(1-(_xlfn.NORM.DIST(H$4/'1. Lote, PP y SS'!$D23+'1. Lote, PP y SS'!$B23/365,'1. Lote, PP y SS'!$B23/365,'1. Lote, PP y SS'!$C23/365,TRUE))*(_xlfn.NORM.DIST(H$4/('1. Lote, PP y SS'!$B23/365)+'1. Lote, PP y SS'!$D23,'1. Lote, PP y SS'!$D23,'1. Lote, PP y SS'!$E23,TRUE))))</f>
        <v>-</v>
      </c>
      <c r="I23" s="49" t="str">
        <f>IF('1. Lote, PP y SS'!$B23=0,"-",('1. Lote, PP y SS'!$I23+'1. Lote, PP y SS'!$G23*'1. Lote, PP y SS'!$J23)*(I$4+('1. Lote, PP y SS'!$M23/2))+'1. Lote, PP y SS'!$K23*('1. Lote, PP y SS'!$B23/'1. Lote, PP y SS'!$M23)*(1-(_xlfn.NORM.DIST(I$4/'1. Lote, PP y SS'!$D23+'1. Lote, PP y SS'!$B23/365,'1. Lote, PP y SS'!$B23/365,'1. Lote, PP y SS'!$C23/365,TRUE))*(_xlfn.NORM.DIST(I$4/('1. Lote, PP y SS'!$B23/365)+'1. Lote, PP y SS'!$D23,'1. Lote, PP y SS'!$D23,'1. Lote, PP y SS'!$E23,TRUE))))</f>
        <v>-</v>
      </c>
      <c r="J23" s="49" t="str">
        <f>IF('1. Lote, PP y SS'!$B23=0,"-",('1. Lote, PP y SS'!$I23+'1. Lote, PP y SS'!$G23*'1. Lote, PP y SS'!$J23)*(J$4+('1. Lote, PP y SS'!$M23/2))+'1. Lote, PP y SS'!$K23*('1. Lote, PP y SS'!$B23/'1. Lote, PP y SS'!$M23)*(1-(_xlfn.NORM.DIST(J$4/'1. Lote, PP y SS'!$D23+'1. Lote, PP y SS'!$B23/365,'1. Lote, PP y SS'!$B23/365,'1. Lote, PP y SS'!$C23/365,TRUE))*(_xlfn.NORM.DIST(J$4/('1. Lote, PP y SS'!$B23/365)+'1. Lote, PP y SS'!$D23,'1. Lote, PP y SS'!$D23,'1. Lote, PP y SS'!$E23,TRUE))))</f>
        <v>-</v>
      </c>
      <c r="K23" s="49" t="str">
        <f>IF('1. Lote, PP y SS'!$B23=0,"-",('1. Lote, PP y SS'!$I23+'1. Lote, PP y SS'!$G23*'1. Lote, PP y SS'!$J23)*(K$4+('1. Lote, PP y SS'!$M23/2))+'1. Lote, PP y SS'!$K23*('1. Lote, PP y SS'!$B23/'1. Lote, PP y SS'!$M23)*(1-(_xlfn.NORM.DIST(K$4/'1. Lote, PP y SS'!$D23+'1. Lote, PP y SS'!$B23/365,'1. Lote, PP y SS'!$B23/365,'1. Lote, PP y SS'!$C23/365,TRUE))*(_xlfn.NORM.DIST(K$4/('1. Lote, PP y SS'!$B23/365)+'1. Lote, PP y SS'!$D23,'1. Lote, PP y SS'!$D23,'1. Lote, PP y SS'!$E23,TRUE))))</f>
        <v>-</v>
      </c>
      <c r="L23" s="49" t="str">
        <f>IF('1. Lote, PP y SS'!$B23=0,"-",('1. Lote, PP y SS'!$I23+'1. Lote, PP y SS'!$G23*'1. Lote, PP y SS'!$J23)*(L$4+('1. Lote, PP y SS'!$M23/2))+'1. Lote, PP y SS'!$K23*('1. Lote, PP y SS'!$B23/'1. Lote, PP y SS'!$M23)*(1-(_xlfn.NORM.DIST(L$4/'1. Lote, PP y SS'!$D23+'1. Lote, PP y SS'!$B23/365,'1. Lote, PP y SS'!$B23/365,'1. Lote, PP y SS'!$C23/365,TRUE))*(_xlfn.NORM.DIST(L$4/('1. Lote, PP y SS'!$B23/365)+'1. Lote, PP y SS'!$D23,'1. Lote, PP y SS'!$D23,'1. Lote, PP y SS'!$E23,TRUE))))</f>
        <v>-</v>
      </c>
      <c r="M23" s="49" t="str">
        <f>IF('1. Lote, PP y SS'!$B23=0,"-",('1. Lote, PP y SS'!$I23+'1. Lote, PP y SS'!$G23*'1. Lote, PP y SS'!$J23)*(M$4+('1. Lote, PP y SS'!$M23/2))+'1. Lote, PP y SS'!$K23*('1. Lote, PP y SS'!$B23/'1. Lote, PP y SS'!$M23)*(1-(_xlfn.NORM.DIST(M$4/'1. Lote, PP y SS'!$D23+'1. Lote, PP y SS'!$B23/365,'1. Lote, PP y SS'!$B23/365,'1. Lote, PP y SS'!$C23/365,TRUE))*(_xlfn.NORM.DIST(M$4/('1. Lote, PP y SS'!$B23/365)+'1. Lote, PP y SS'!$D23,'1. Lote, PP y SS'!$D23,'1. Lote, PP y SS'!$E23,TRUE))))</f>
        <v>-</v>
      </c>
      <c r="N23" s="49" t="str">
        <f>IF('1. Lote, PP y SS'!$B23=0,"-",('1. Lote, PP y SS'!$I23+'1. Lote, PP y SS'!$G23*'1. Lote, PP y SS'!$J23)*(N$4+('1. Lote, PP y SS'!$M23/2))+'1. Lote, PP y SS'!$K23*('1. Lote, PP y SS'!$B23/'1. Lote, PP y SS'!$M23)*(1-(_xlfn.NORM.DIST(N$4/'1. Lote, PP y SS'!$D23+'1. Lote, PP y SS'!$B23/365,'1. Lote, PP y SS'!$B23/365,'1. Lote, PP y SS'!$C23/365,TRUE))*(_xlfn.NORM.DIST(N$4/('1. Lote, PP y SS'!$B23/365)+'1. Lote, PP y SS'!$D23,'1. Lote, PP y SS'!$D23,'1. Lote, PP y SS'!$E23,TRUE))))</f>
        <v>-</v>
      </c>
      <c r="O23" s="49" t="str">
        <f>IF('1. Lote, PP y SS'!$B23=0,"-",('1. Lote, PP y SS'!$I23+'1. Lote, PP y SS'!$G23*'1. Lote, PP y SS'!$J23)*(O$4+('1. Lote, PP y SS'!$M23/2))+'1. Lote, PP y SS'!$K23*('1. Lote, PP y SS'!$B23/'1. Lote, PP y SS'!$M23)*(1-(_xlfn.NORM.DIST(O$4/'1. Lote, PP y SS'!$D23+'1. Lote, PP y SS'!$B23/365,'1. Lote, PP y SS'!$B23/365,'1. Lote, PP y SS'!$C23/365,TRUE))*(_xlfn.NORM.DIST(O$4/('1. Lote, PP y SS'!$B23/365)+'1. Lote, PP y SS'!$D23,'1. Lote, PP y SS'!$D23,'1. Lote, PP y SS'!$E23,TRUE))))</f>
        <v>-</v>
      </c>
      <c r="P23" s="49" t="str">
        <f>IF('1. Lote, PP y SS'!$B23=0,"-",('1. Lote, PP y SS'!$I23+'1. Lote, PP y SS'!$G23*'1. Lote, PP y SS'!$J23)*(P$4+('1. Lote, PP y SS'!$M23/2))+'1. Lote, PP y SS'!$K23*('1. Lote, PP y SS'!$B23/'1. Lote, PP y SS'!$M23)*(1-(_xlfn.NORM.DIST(P$4/'1. Lote, PP y SS'!$D23+'1. Lote, PP y SS'!$B23/365,'1. Lote, PP y SS'!$B23/365,'1. Lote, PP y SS'!$C23/365,TRUE))*(_xlfn.NORM.DIST(P$4/('1. Lote, PP y SS'!$B23/365)+'1. Lote, PP y SS'!$D23,'1. Lote, PP y SS'!$D23,'1. Lote, PP y SS'!$E23,TRUE))))</f>
        <v>-</v>
      </c>
      <c r="Q23" s="49" t="str">
        <f>IF('1. Lote, PP y SS'!$B23=0,"-",('1. Lote, PP y SS'!$I23+'1. Lote, PP y SS'!$G23*'1. Lote, PP y SS'!$J23)*(Q$4+('1. Lote, PP y SS'!$M23/2))+'1. Lote, PP y SS'!$K23*('1. Lote, PP y SS'!$B23/'1. Lote, PP y SS'!$M23)*(1-(_xlfn.NORM.DIST(Q$4/'1. Lote, PP y SS'!$D23+'1. Lote, PP y SS'!$B23/365,'1. Lote, PP y SS'!$B23/365,'1. Lote, PP y SS'!$C23/365,TRUE))*(_xlfn.NORM.DIST(Q$4/('1. Lote, PP y SS'!$B23/365)+'1. Lote, PP y SS'!$D23,'1. Lote, PP y SS'!$D23,'1. Lote, PP y SS'!$E23,TRUE))))</f>
        <v>-</v>
      </c>
      <c r="R23" s="49" t="str">
        <f>IF('1. Lote, PP y SS'!$B23=0,"-",('1. Lote, PP y SS'!$I23+'1. Lote, PP y SS'!$G23*'1. Lote, PP y SS'!$J23)*(R$4+('1. Lote, PP y SS'!$M23/2))+'1. Lote, PP y SS'!$K23*('1. Lote, PP y SS'!$B23/'1. Lote, PP y SS'!$M23)*(1-(_xlfn.NORM.DIST(R$4/'1. Lote, PP y SS'!$D23+'1. Lote, PP y SS'!$B23/365,'1. Lote, PP y SS'!$B23/365,'1. Lote, PP y SS'!$C23/365,TRUE))*(_xlfn.NORM.DIST(R$4/('1. Lote, PP y SS'!$B23/365)+'1. Lote, PP y SS'!$D23,'1. Lote, PP y SS'!$D23,'1. Lote, PP y SS'!$E23,TRUE))))</f>
        <v>-</v>
      </c>
      <c r="S23" s="49" t="str">
        <f>IF('1. Lote, PP y SS'!$B23=0,"-",('1. Lote, PP y SS'!$I23+'1. Lote, PP y SS'!$G23*'1. Lote, PP y SS'!$J23)*(S$4+('1. Lote, PP y SS'!$M23/2))+'1. Lote, PP y SS'!$K23*('1. Lote, PP y SS'!$B23/'1. Lote, PP y SS'!$M23)*(1-(_xlfn.NORM.DIST(S$4/'1. Lote, PP y SS'!$D23+'1. Lote, PP y SS'!$B23/365,'1. Lote, PP y SS'!$B23/365,'1. Lote, PP y SS'!$C23/365,TRUE))*(_xlfn.NORM.DIST(S$4/('1. Lote, PP y SS'!$B23/365)+'1. Lote, PP y SS'!$D23,'1. Lote, PP y SS'!$D23,'1. Lote, PP y SS'!$E23,TRUE))))</f>
        <v>-</v>
      </c>
      <c r="T23" s="49" t="str">
        <f>IF('1. Lote, PP y SS'!$B23=0,"-",('1. Lote, PP y SS'!$I23+'1. Lote, PP y SS'!$G23*'1. Lote, PP y SS'!$J23)*(T$4+('1. Lote, PP y SS'!$M23/2))+'1. Lote, PP y SS'!$K23*('1. Lote, PP y SS'!$B23/'1. Lote, PP y SS'!$M23)*(1-(_xlfn.NORM.DIST(T$4/'1. Lote, PP y SS'!$D23+'1. Lote, PP y SS'!$B23/365,'1. Lote, PP y SS'!$B23/365,'1. Lote, PP y SS'!$C23/365,TRUE))*(_xlfn.NORM.DIST(T$4/('1. Lote, PP y SS'!$B23/365)+'1. Lote, PP y SS'!$D23,'1. Lote, PP y SS'!$D23,'1. Lote, PP y SS'!$E23,TRUE))))</f>
        <v>-</v>
      </c>
      <c r="U23" s="49" t="str">
        <f>IF('1. Lote, PP y SS'!$B23=0,"-",('1. Lote, PP y SS'!$I23+'1. Lote, PP y SS'!$G23*'1. Lote, PP y SS'!$J23)*(U$4+('1. Lote, PP y SS'!$M23/2))+'1. Lote, PP y SS'!$K23*('1. Lote, PP y SS'!$B23/'1. Lote, PP y SS'!$M23)*(1-(_xlfn.NORM.DIST(U$4/'1. Lote, PP y SS'!$D23+'1. Lote, PP y SS'!$B23/365,'1. Lote, PP y SS'!$B23/365,'1. Lote, PP y SS'!$C23/365,TRUE))*(_xlfn.NORM.DIST(U$4/('1. Lote, PP y SS'!$B23/365)+'1. Lote, PP y SS'!$D23,'1. Lote, PP y SS'!$D23,'1. Lote, PP y SS'!$E23,TRUE))))</f>
        <v>-</v>
      </c>
      <c r="V23" s="49" t="str">
        <f>IF('1. Lote, PP y SS'!$B23=0,"-",('1. Lote, PP y SS'!$I23+'1. Lote, PP y SS'!$G23*'1. Lote, PP y SS'!$J23)*(V$4+('1. Lote, PP y SS'!$M23/2))+'1. Lote, PP y SS'!$K23*('1. Lote, PP y SS'!$B23/'1. Lote, PP y SS'!$M23)*(1-(_xlfn.NORM.DIST(V$4/'1. Lote, PP y SS'!$D23+'1. Lote, PP y SS'!$B23/365,'1. Lote, PP y SS'!$B23/365,'1. Lote, PP y SS'!$C23/365,TRUE))*(_xlfn.NORM.DIST(V$4/('1. Lote, PP y SS'!$B23/365)+'1. Lote, PP y SS'!$D23,'1. Lote, PP y SS'!$D23,'1. Lote, PP y SS'!$E23,TRUE))))</f>
        <v>-</v>
      </c>
      <c r="W23" s="49" t="str">
        <f>IF('1. Lote, PP y SS'!$B23=0,"-",('1. Lote, PP y SS'!$I23+'1. Lote, PP y SS'!$G23*'1. Lote, PP y SS'!$J23)*(W$4+('1. Lote, PP y SS'!$M23/2))+'1. Lote, PP y SS'!$K23*('1. Lote, PP y SS'!$B23/'1. Lote, PP y SS'!$M23)*(1-(_xlfn.NORM.DIST(W$4/'1. Lote, PP y SS'!$D23+'1. Lote, PP y SS'!$B23/365,'1. Lote, PP y SS'!$B23/365,'1. Lote, PP y SS'!$C23/365,TRUE))*(_xlfn.NORM.DIST(W$4/('1. Lote, PP y SS'!$B23/365)+'1. Lote, PP y SS'!$D23,'1. Lote, PP y SS'!$D23,'1. Lote, PP y SS'!$E23,TRUE))))</f>
        <v>-</v>
      </c>
      <c r="X23" s="49" t="str">
        <f>IF('1. Lote, PP y SS'!$B23=0,"-",('1. Lote, PP y SS'!$I23+'1. Lote, PP y SS'!$G23*'1. Lote, PP y SS'!$J23)*(X$4+('1. Lote, PP y SS'!$M23/2))+'1. Lote, PP y SS'!$K23*('1. Lote, PP y SS'!$B23/'1. Lote, PP y SS'!$M23)*(1-(_xlfn.NORM.DIST(X$4/'1. Lote, PP y SS'!$D23+'1. Lote, PP y SS'!$B23/365,'1. Lote, PP y SS'!$B23/365,'1. Lote, PP y SS'!$C23/365,TRUE))*(_xlfn.NORM.DIST(X$4/('1. Lote, PP y SS'!$B23/365)+'1. Lote, PP y SS'!$D23,'1. Lote, PP y SS'!$D23,'1. Lote, PP y SS'!$E23,TRUE))))</f>
        <v>-</v>
      </c>
      <c r="Y23" s="49" t="str">
        <f>IF('1. Lote, PP y SS'!$B23=0,"-",('1. Lote, PP y SS'!$I23+'1. Lote, PP y SS'!$G23*'1. Lote, PP y SS'!$J23)*(Y$4+('1. Lote, PP y SS'!$M23/2))+'1. Lote, PP y SS'!$K23*('1. Lote, PP y SS'!$B23/'1. Lote, PP y SS'!$M23)*(1-(_xlfn.NORM.DIST(Y$4/'1. Lote, PP y SS'!$D23+'1. Lote, PP y SS'!$B23/365,'1. Lote, PP y SS'!$B23/365,'1. Lote, PP y SS'!$C23/365,TRUE))*(_xlfn.NORM.DIST(Y$4/('1. Lote, PP y SS'!$B23/365)+'1. Lote, PP y SS'!$D23,'1. Lote, PP y SS'!$D23,'1. Lote, PP y SS'!$E23,TRUE))))</f>
        <v>-</v>
      </c>
      <c r="Z23" s="49" t="str">
        <f>IF('1. Lote, PP y SS'!$B23=0,"-",('1. Lote, PP y SS'!$I23+'1. Lote, PP y SS'!$G23*'1. Lote, PP y SS'!$J23)*(Z$4+('1. Lote, PP y SS'!$M23/2))+'1. Lote, PP y SS'!$K23*('1. Lote, PP y SS'!$B23/'1. Lote, PP y SS'!$M23)*(1-(_xlfn.NORM.DIST(Z$4/'1. Lote, PP y SS'!$D23+'1. Lote, PP y SS'!$B23/365,'1. Lote, PP y SS'!$B23/365,'1. Lote, PP y SS'!$C23/365,TRUE))*(_xlfn.NORM.DIST(Z$4/('1. Lote, PP y SS'!$B23/365)+'1. Lote, PP y SS'!$D23,'1. Lote, PP y SS'!$D23,'1. Lote, PP y SS'!$E23,TRUE))))</f>
        <v>-</v>
      </c>
      <c r="AA23" s="49" t="str">
        <f>IF('1. Lote, PP y SS'!$B23=0,"-",('1. Lote, PP y SS'!$I23+'1. Lote, PP y SS'!$G23*'1. Lote, PP y SS'!$J23)*(AA$4+('1. Lote, PP y SS'!$M23/2))+'1. Lote, PP y SS'!$K23*('1. Lote, PP y SS'!$B23/'1. Lote, PP y SS'!$M23)*(1-(_xlfn.NORM.DIST(AA$4/'1. Lote, PP y SS'!$D23+'1. Lote, PP y SS'!$B23/365,'1. Lote, PP y SS'!$B23/365,'1. Lote, PP y SS'!$C23/365,TRUE))*(_xlfn.NORM.DIST(AA$4/('1. Lote, PP y SS'!$B23/365)+'1. Lote, PP y SS'!$D23,'1. Lote, PP y SS'!$D23,'1. Lote, PP y SS'!$E23,TRUE))))</f>
        <v>-</v>
      </c>
      <c r="AB23" s="49" t="str">
        <f>IF('1. Lote, PP y SS'!$B23=0,"-",('1. Lote, PP y SS'!$I23+'1. Lote, PP y SS'!$G23*'1. Lote, PP y SS'!$J23)*(AB$4+('1. Lote, PP y SS'!$M23/2))+'1. Lote, PP y SS'!$K23*('1. Lote, PP y SS'!$B23/'1. Lote, PP y SS'!$M23)*(1-(_xlfn.NORM.DIST(AB$4/'1. Lote, PP y SS'!$D23+'1. Lote, PP y SS'!$B23/365,'1. Lote, PP y SS'!$B23/365,'1. Lote, PP y SS'!$C23/365,TRUE))*(_xlfn.NORM.DIST(AB$4/('1. Lote, PP y SS'!$B23/365)+'1. Lote, PP y SS'!$D23,'1. Lote, PP y SS'!$D23,'1. Lote, PP y SS'!$E23,TRUE))))</f>
        <v>-</v>
      </c>
      <c r="AC23" s="49" t="str">
        <f>IF('1. Lote, PP y SS'!$B23=0,"-",('1. Lote, PP y SS'!$I23+'1. Lote, PP y SS'!$G23*'1. Lote, PP y SS'!$J23)*(AC$4+('1. Lote, PP y SS'!$M23/2))+'1. Lote, PP y SS'!$K23*('1. Lote, PP y SS'!$B23/'1. Lote, PP y SS'!$M23)*(1-(_xlfn.NORM.DIST(AC$4/'1. Lote, PP y SS'!$D23+'1. Lote, PP y SS'!$B23/365,'1. Lote, PP y SS'!$B23/365,'1. Lote, PP y SS'!$C23/365,TRUE))*(_xlfn.NORM.DIST(AC$4/('1. Lote, PP y SS'!$B23/365)+'1. Lote, PP y SS'!$D23,'1. Lote, PP y SS'!$D23,'1. Lote, PP y SS'!$E23,TRUE))))</f>
        <v>-</v>
      </c>
      <c r="AD23" s="49" t="str">
        <f>IF('1. Lote, PP y SS'!$B23=0,"-",('1. Lote, PP y SS'!$I23+'1. Lote, PP y SS'!$G23*'1. Lote, PP y SS'!$J23)*(AD$4+('1. Lote, PP y SS'!$M23/2))+'1. Lote, PP y SS'!$K23*('1. Lote, PP y SS'!$B23/'1. Lote, PP y SS'!$M23)*(1-(_xlfn.NORM.DIST(AD$4/'1. Lote, PP y SS'!$D23+'1. Lote, PP y SS'!$B23/365,'1. Lote, PP y SS'!$B23/365,'1. Lote, PP y SS'!$C23/365,TRUE))*(_xlfn.NORM.DIST(AD$4/('1. Lote, PP y SS'!$B23/365)+'1. Lote, PP y SS'!$D23,'1. Lote, PP y SS'!$D23,'1. Lote, PP y SS'!$E23,TRUE))))</f>
        <v>-</v>
      </c>
    </row>
    <row r="24" spans="1:30" x14ac:dyDescent="0.25">
      <c r="A24" s="11" t="str">
        <f>'1. Lote, PP y SS'!A24</f>
        <v>Item 20</v>
      </c>
      <c r="B24" s="54" t="str">
        <f>IF('1. Lote, PP y SS'!B24=0,"-",'1. Lote, PP y SS'!Q24)</f>
        <v>-</v>
      </c>
      <c r="C24" s="39" t="str">
        <f>IF(B24="-","-",('1. Lote, PP y SS'!I24+'1. Lote, PP y SS'!G24*'1. Lote, PP y SS'!J24)*(B24+('1. Lote, PP y SS'!M24/2)))</f>
        <v>-</v>
      </c>
      <c r="D24" s="40" t="str">
        <f>IF(B24="-","-",IF('1. Lote, PP y SS'!F24&gt;99.999,0,'1. Lote, PP y SS'!K24*('1. Lote, PP y SS'!B24/'1. Lote, PP y SS'!M24)*(1-(_xlfn.NORM.DIST('1. Lote, PP y SS'!Q24/'1. Lote, PP y SS'!D24+'1. Lote, PP y SS'!B24/365,'1. Lote, PP y SS'!B24/365,'1. Lote, PP y SS'!C24/365,TRUE))*(_xlfn.NORM.DIST('1. Lote, PP y SS'!Q24/('1. Lote, PP y SS'!B24/365)+'1. Lote, PP y SS'!D24,'1. Lote, PP y SS'!D24,'1. Lote, PP y SS'!E24,TRUE)))))</f>
        <v>-</v>
      </c>
      <c r="E24" s="55" t="str">
        <f t="shared" si="1"/>
        <v>-</v>
      </c>
      <c r="F24" s="1"/>
      <c r="G24" s="49" t="str">
        <f>IF('1. Lote, PP y SS'!$B24=0,"-",('1. Lote, PP y SS'!$I24+'1. Lote, PP y SS'!$G24*'1. Lote, PP y SS'!$J24)*(G$4+('1. Lote, PP y SS'!$M24/2))+'1. Lote, PP y SS'!$K24*('1. Lote, PP y SS'!$B24/'1. Lote, PP y SS'!$M24)*(1-(_xlfn.NORM.DIST(G$4/'1. Lote, PP y SS'!$D24+'1. Lote, PP y SS'!$B24/365,'1. Lote, PP y SS'!$B24/365,'1. Lote, PP y SS'!$C24/365,TRUE))*(_xlfn.NORM.DIST(G$4/('1. Lote, PP y SS'!$B24/365)+'1. Lote, PP y SS'!$D24,'1. Lote, PP y SS'!$D24,'1. Lote, PP y SS'!$E24,TRUE))))</f>
        <v>-</v>
      </c>
      <c r="H24" s="49" t="str">
        <f>IF('1. Lote, PP y SS'!$B24=0,"-",('1. Lote, PP y SS'!$I24+'1. Lote, PP y SS'!$G24*'1. Lote, PP y SS'!$J24)*(H$4+('1. Lote, PP y SS'!$M24/2))+'1. Lote, PP y SS'!$K24*('1. Lote, PP y SS'!$B24/'1. Lote, PP y SS'!$M24)*(1-(_xlfn.NORM.DIST(H$4/'1. Lote, PP y SS'!$D24+'1. Lote, PP y SS'!$B24/365,'1. Lote, PP y SS'!$B24/365,'1. Lote, PP y SS'!$C24/365,TRUE))*(_xlfn.NORM.DIST(H$4/('1. Lote, PP y SS'!$B24/365)+'1. Lote, PP y SS'!$D24,'1. Lote, PP y SS'!$D24,'1. Lote, PP y SS'!$E24,TRUE))))</f>
        <v>-</v>
      </c>
      <c r="I24" s="49" t="str">
        <f>IF('1. Lote, PP y SS'!$B24=0,"-",('1. Lote, PP y SS'!$I24+'1. Lote, PP y SS'!$G24*'1. Lote, PP y SS'!$J24)*(I$4+('1. Lote, PP y SS'!$M24/2))+'1. Lote, PP y SS'!$K24*('1. Lote, PP y SS'!$B24/'1. Lote, PP y SS'!$M24)*(1-(_xlfn.NORM.DIST(I$4/'1. Lote, PP y SS'!$D24+'1. Lote, PP y SS'!$B24/365,'1. Lote, PP y SS'!$B24/365,'1. Lote, PP y SS'!$C24/365,TRUE))*(_xlfn.NORM.DIST(I$4/('1. Lote, PP y SS'!$B24/365)+'1. Lote, PP y SS'!$D24,'1. Lote, PP y SS'!$D24,'1. Lote, PP y SS'!$E24,TRUE))))</f>
        <v>-</v>
      </c>
      <c r="J24" s="49" t="str">
        <f>IF('1. Lote, PP y SS'!$B24=0,"-",('1. Lote, PP y SS'!$I24+'1. Lote, PP y SS'!$G24*'1. Lote, PP y SS'!$J24)*(J$4+('1. Lote, PP y SS'!$M24/2))+'1. Lote, PP y SS'!$K24*('1. Lote, PP y SS'!$B24/'1. Lote, PP y SS'!$M24)*(1-(_xlfn.NORM.DIST(J$4/'1. Lote, PP y SS'!$D24+'1. Lote, PP y SS'!$B24/365,'1. Lote, PP y SS'!$B24/365,'1. Lote, PP y SS'!$C24/365,TRUE))*(_xlfn.NORM.DIST(J$4/('1. Lote, PP y SS'!$B24/365)+'1. Lote, PP y SS'!$D24,'1. Lote, PP y SS'!$D24,'1. Lote, PP y SS'!$E24,TRUE))))</f>
        <v>-</v>
      </c>
      <c r="K24" s="49" t="str">
        <f>IF('1. Lote, PP y SS'!$B24=0,"-",('1. Lote, PP y SS'!$I24+'1. Lote, PP y SS'!$G24*'1. Lote, PP y SS'!$J24)*(K$4+('1. Lote, PP y SS'!$M24/2))+'1. Lote, PP y SS'!$K24*('1. Lote, PP y SS'!$B24/'1. Lote, PP y SS'!$M24)*(1-(_xlfn.NORM.DIST(K$4/'1. Lote, PP y SS'!$D24+'1. Lote, PP y SS'!$B24/365,'1. Lote, PP y SS'!$B24/365,'1. Lote, PP y SS'!$C24/365,TRUE))*(_xlfn.NORM.DIST(K$4/('1. Lote, PP y SS'!$B24/365)+'1. Lote, PP y SS'!$D24,'1. Lote, PP y SS'!$D24,'1. Lote, PP y SS'!$E24,TRUE))))</f>
        <v>-</v>
      </c>
      <c r="L24" s="49" t="str">
        <f>IF('1. Lote, PP y SS'!$B24=0,"-",('1. Lote, PP y SS'!$I24+'1. Lote, PP y SS'!$G24*'1. Lote, PP y SS'!$J24)*(L$4+('1. Lote, PP y SS'!$M24/2))+'1. Lote, PP y SS'!$K24*('1. Lote, PP y SS'!$B24/'1. Lote, PP y SS'!$M24)*(1-(_xlfn.NORM.DIST(L$4/'1. Lote, PP y SS'!$D24+'1. Lote, PP y SS'!$B24/365,'1. Lote, PP y SS'!$B24/365,'1. Lote, PP y SS'!$C24/365,TRUE))*(_xlfn.NORM.DIST(L$4/('1. Lote, PP y SS'!$B24/365)+'1. Lote, PP y SS'!$D24,'1. Lote, PP y SS'!$D24,'1. Lote, PP y SS'!$E24,TRUE))))</f>
        <v>-</v>
      </c>
      <c r="M24" s="49" t="str">
        <f>IF('1. Lote, PP y SS'!$B24=0,"-",('1. Lote, PP y SS'!$I24+'1. Lote, PP y SS'!$G24*'1. Lote, PP y SS'!$J24)*(M$4+('1. Lote, PP y SS'!$M24/2))+'1. Lote, PP y SS'!$K24*('1. Lote, PP y SS'!$B24/'1. Lote, PP y SS'!$M24)*(1-(_xlfn.NORM.DIST(M$4/'1. Lote, PP y SS'!$D24+'1. Lote, PP y SS'!$B24/365,'1. Lote, PP y SS'!$B24/365,'1. Lote, PP y SS'!$C24/365,TRUE))*(_xlfn.NORM.DIST(M$4/('1. Lote, PP y SS'!$B24/365)+'1. Lote, PP y SS'!$D24,'1. Lote, PP y SS'!$D24,'1. Lote, PP y SS'!$E24,TRUE))))</f>
        <v>-</v>
      </c>
      <c r="N24" s="49" t="str">
        <f>IF('1. Lote, PP y SS'!$B24=0,"-",('1. Lote, PP y SS'!$I24+'1. Lote, PP y SS'!$G24*'1. Lote, PP y SS'!$J24)*(N$4+('1. Lote, PP y SS'!$M24/2))+'1. Lote, PP y SS'!$K24*('1. Lote, PP y SS'!$B24/'1. Lote, PP y SS'!$M24)*(1-(_xlfn.NORM.DIST(N$4/'1. Lote, PP y SS'!$D24+'1. Lote, PP y SS'!$B24/365,'1. Lote, PP y SS'!$B24/365,'1. Lote, PP y SS'!$C24/365,TRUE))*(_xlfn.NORM.DIST(N$4/('1. Lote, PP y SS'!$B24/365)+'1. Lote, PP y SS'!$D24,'1. Lote, PP y SS'!$D24,'1. Lote, PP y SS'!$E24,TRUE))))</f>
        <v>-</v>
      </c>
      <c r="O24" s="49" t="str">
        <f>IF('1. Lote, PP y SS'!$B24=0,"-",('1. Lote, PP y SS'!$I24+'1. Lote, PP y SS'!$G24*'1. Lote, PP y SS'!$J24)*(O$4+('1. Lote, PP y SS'!$M24/2))+'1. Lote, PP y SS'!$K24*('1. Lote, PP y SS'!$B24/'1. Lote, PP y SS'!$M24)*(1-(_xlfn.NORM.DIST(O$4/'1. Lote, PP y SS'!$D24+'1. Lote, PP y SS'!$B24/365,'1. Lote, PP y SS'!$B24/365,'1. Lote, PP y SS'!$C24/365,TRUE))*(_xlfn.NORM.DIST(O$4/('1. Lote, PP y SS'!$B24/365)+'1. Lote, PP y SS'!$D24,'1. Lote, PP y SS'!$D24,'1. Lote, PP y SS'!$E24,TRUE))))</f>
        <v>-</v>
      </c>
      <c r="P24" s="49" t="str">
        <f>IF('1. Lote, PP y SS'!$B24=0,"-",('1. Lote, PP y SS'!$I24+'1. Lote, PP y SS'!$G24*'1. Lote, PP y SS'!$J24)*(P$4+('1. Lote, PP y SS'!$M24/2))+'1. Lote, PP y SS'!$K24*('1. Lote, PP y SS'!$B24/'1. Lote, PP y SS'!$M24)*(1-(_xlfn.NORM.DIST(P$4/'1. Lote, PP y SS'!$D24+'1. Lote, PP y SS'!$B24/365,'1. Lote, PP y SS'!$B24/365,'1. Lote, PP y SS'!$C24/365,TRUE))*(_xlfn.NORM.DIST(P$4/('1. Lote, PP y SS'!$B24/365)+'1. Lote, PP y SS'!$D24,'1. Lote, PP y SS'!$D24,'1. Lote, PP y SS'!$E24,TRUE))))</f>
        <v>-</v>
      </c>
      <c r="Q24" s="49" t="str">
        <f>IF('1. Lote, PP y SS'!$B24=0,"-",('1. Lote, PP y SS'!$I24+'1. Lote, PP y SS'!$G24*'1. Lote, PP y SS'!$J24)*(Q$4+('1. Lote, PP y SS'!$M24/2))+'1. Lote, PP y SS'!$K24*('1. Lote, PP y SS'!$B24/'1. Lote, PP y SS'!$M24)*(1-(_xlfn.NORM.DIST(Q$4/'1. Lote, PP y SS'!$D24+'1. Lote, PP y SS'!$B24/365,'1. Lote, PP y SS'!$B24/365,'1. Lote, PP y SS'!$C24/365,TRUE))*(_xlfn.NORM.DIST(Q$4/('1. Lote, PP y SS'!$B24/365)+'1. Lote, PP y SS'!$D24,'1. Lote, PP y SS'!$D24,'1. Lote, PP y SS'!$E24,TRUE))))</f>
        <v>-</v>
      </c>
      <c r="R24" s="49" t="str">
        <f>IF('1. Lote, PP y SS'!$B24=0,"-",('1. Lote, PP y SS'!$I24+'1. Lote, PP y SS'!$G24*'1. Lote, PP y SS'!$J24)*(R$4+('1. Lote, PP y SS'!$M24/2))+'1. Lote, PP y SS'!$K24*('1. Lote, PP y SS'!$B24/'1. Lote, PP y SS'!$M24)*(1-(_xlfn.NORM.DIST(R$4/'1. Lote, PP y SS'!$D24+'1. Lote, PP y SS'!$B24/365,'1. Lote, PP y SS'!$B24/365,'1. Lote, PP y SS'!$C24/365,TRUE))*(_xlfn.NORM.DIST(R$4/('1. Lote, PP y SS'!$B24/365)+'1. Lote, PP y SS'!$D24,'1. Lote, PP y SS'!$D24,'1. Lote, PP y SS'!$E24,TRUE))))</f>
        <v>-</v>
      </c>
      <c r="S24" s="49" t="str">
        <f>IF('1. Lote, PP y SS'!$B24=0,"-",('1. Lote, PP y SS'!$I24+'1. Lote, PP y SS'!$G24*'1. Lote, PP y SS'!$J24)*(S$4+('1. Lote, PP y SS'!$M24/2))+'1. Lote, PP y SS'!$K24*('1. Lote, PP y SS'!$B24/'1. Lote, PP y SS'!$M24)*(1-(_xlfn.NORM.DIST(S$4/'1. Lote, PP y SS'!$D24+'1. Lote, PP y SS'!$B24/365,'1. Lote, PP y SS'!$B24/365,'1. Lote, PP y SS'!$C24/365,TRUE))*(_xlfn.NORM.DIST(S$4/('1. Lote, PP y SS'!$B24/365)+'1. Lote, PP y SS'!$D24,'1. Lote, PP y SS'!$D24,'1. Lote, PP y SS'!$E24,TRUE))))</f>
        <v>-</v>
      </c>
      <c r="T24" s="49" t="str">
        <f>IF('1. Lote, PP y SS'!$B24=0,"-",('1. Lote, PP y SS'!$I24+'1. Lote, PP y SS'!$G24*'1. Lote, PP y SS'!$J24)*(T$4+('1. Lote, PP y SS'!$M24/2))+'1. Lote, PP y SS'!$K24*('1. Lote, PP y SS'!$B24/'1. Lote, PP y SS'!$M24)*(1-(_xlfn.NORM.DIST(T$4/'1. Lote, PP y SS'!$D24+'1. Lote, PP y SS'!$B24/365,'1. Lote, PP y SS'!$B24/365,'1. Lote, PP y SS'!$C24/365,TRUE))*(_xlfn.NORM.DIST(T$4/('1. Lote, PP y SS'!$B24/365)+'1. Lote, PP y SS'!$D24,'1. Lote, PP y SS'!$D24,'1. Lote, PP y SS'!$E24,TRUE))))</f>
        <v>-</v>
      </c>
      <c r="U24" s="49" t="str">
        <f>IF('1. Lote, PP y SS'!$B24=0,"-",('1. Lote, PP y SS'!$I24+'1. Lote, PP y SS'!$G24*'1. Lote, PP y SS'!$J24)*(U$4+('1. Lote, PP y SS'!$M24/2))+'1. Lote, PP y SS'!$K24*('1. Lote, PP y SS'!$B24/'1. Lote, PP y SS'!$M24)*(1-(_xlfn.NORM.DIST(U$4/'1. Lote, PP y SS'!$D24+'1. Lote, PP y SS'!$B24/365,'1. Lote, PP y SS'!$B24/365,'1. Lote, PP y SS'!$C24/365,TRUE))*(_xlfn.NORM.DIST(U$4/('1. Lote, PP y SS'!$B24/365)+'1. Lote, PP y SS'!$D24,'1. Lote, PP y SS'!$D24,'1. Lote, PP y SS'!$E24,TRUE))))</f>
        <v>-</v>
      </c>
      <c r="V24" s="49" t="str">
        <f>IF('1. Lote, PP y SS'!$B24=0,"-",('1. Lote, PP y SS'!$I24+'1. Lote, PP y SS'!$G24*'1. Lote, PP y SS'!$J24)*(V$4+('1. Lote, PP y SS'!$M24/2))+'1. Lote, PP y SS'!$K24*('1. Lote, PP y SS'!$B24/'1. Lote, PP y SS'!$M24)*(1-(_xlfn.NORM.DIST(V$4/'1. Lote, PP y SS'!$D24+'1. Lote, PP y SS'!$B24/365,'1. Lote, PP y SS'!$B24/365,'1. Lote, PP y SS'!$C24/365,TRUE))*(_xlfn.NORM.DIST(V$4/('1. Lote, PP y SS'!$B24/365)+'1. Lote, PP y SS'!$D24,'1. Lote, PP y SS'!$D24,'1. Lote, PP y SS'!$E24,TRUE))))</f>
        <v>-</v>
      </c>
      <c r="W24" s="49" t="str">
        <f>IF('1. Lote, PP y SS'!$B24=0,"-",('1. Lote, PP y SS'!$I24+'1. Lote, PP y SS'!$G24*'1. Lote, PP y SS'!$J24)*(W$4+('1. Lote, PP y SS'!$M24/2))+'1. Lote, PP y SS'!$K24*('1. Lote, PP y SS'!$B24/'1. Lote, PP y SS'!$M24)*(1-(_xlfn.NORM.DIST(W$4/'1. Lote, PP y SS'!$D24+'1. Lote, PP y SS'!$B24/365,'1. Lote, PP y SS'!$B24/365,'1. Lote, PP y SS'!$C24/365,TRUE))*(_xlfn.NORM.DIST(W$4/('1. Lote, PP y SS'!$B24/365)+'1. Lote, PP y SS'!$D24,'1. Lote, PP y SS'!$D24,'1. Lote, PP y SS'!$E24,TRUE))))</f>
        <v>-</v>
      </c>
      <c r="X24" s="49" t="str">
        <f>IF('1. Lote, PP y SS'!$B24=0,"-",('1. Lote, PP y SS'!$I24+'1. Lote, PP y SS'!$G24*'1. Lote, PP y SS'!$J24)*(X$4+('1. Lote, PP y SS'!$M24/2))+'1. Lote, PP y SS'!$K24*('1. Lote, PP y SS'!$B24/'1. Lote, PP y SS'!$M24)*(1-(_xlfn.NORM.DIST(X$4/'1. Lote, PP y SS'!$D24+'1. Lote, PP y SS'!$B24/365,'1. Lote, PP y SS'!$B24/365,'1. Lote, PP y SS'!$C24/365,TRUE))*(_xlfn.NORM.DIST(X$4/('1. Lote, PP y SS'!$B24/365)+'1. Lote, PP y SS'!$D24,'1. Lote, PP y SS'!$D24,'1. Lote, PP y SS'!$E24,TRUE))))</f>
        <v>-</v>
      </c>
      <c r="Y24" s="49" t="str">
        <f>IF('1. Lote, PP y SS'!$B24=0,"-",('1. Lote, PP y SS'!$I24+'1. Lote, PP y SS'!$G24*'1. Lote, PP y SS'!$J24)*(Y$4+('1. Lote, PP y SS'!$M24/2))+'1. Lote, PP y SS'!$K24*('1. Lote, PP y SS'!$B24/'1. Lote, PP y SS'!$M24)*(1-(_xlfn.NORM.DIST(Y$4/'1. Lote, PP y SS'!$D24+'1. Lote, PP y SS'!$B24/365,'1. Lote, PP y SS'!$B24/365,'1. Lote, PP y SS'!$C24/365,TRUE))*(_xlfn.NORM.DIST(Y$4/('1. Lote, PP y SS'!$B24/365)+'1. Lote, PP y SS'!$D24,'1. Lote, PP y SS'!$D24,'1. Lote, PP y SS'!$E24,TRUE))))</f>
        <v>-</v>
      </c>
      <c r="Z24" s="49" t="str">
        <f>IF('1. Lote, PP y SS'!$B24=0,"-",('1. Lote, PP y SS'!$I24+'1. Lote, PP y SS'!$G24*'1. Lote, PP y SS'!$J24)*(Z$4+('1. Lote, PP y SS'!$M24/2))+'1. Lote, PP y SS'!$K24*('1. Lote, PP y SS'!$B24/'1. Lote, PP y SS'!$M24)*(1-(_xlfn.NORM.DIST(Z$4/'1. Lote, PP y SS'!$D24+'1. Lote, PP y SS'!$B24/365,'1. Lote, PP y SS'!$B24/365,'1. Lote, PP y SS'!$C24/365,TRUE))*(_xlfn.NORM.DIST(Z$4/('1. Lote, PP y SS'!$B24/365)+'1. Lote, PP y SS'!$D24,'1. Lote, PP y SS'!$D24,'1. Lote, PP y SS'!$E24,TRUE))))</f>
        <v>-</v>
      </c>
      <c r="AA24" s="49" t="str">
        <f>IF('1. Lote, PP y SS'!$B24=0,"-",('1. Lote, PP y SS'!$I24+'1. Lote, PP y SS'!$G24*'1. Lote, PP y SS'!$J24)*(AA$4+('1. Lote, PP y SS'!$M24/2))+'1. Lote, PP y SS'!$K24*('1. Lote, PP y SS'!$B24/'1. Lote, PP y SS'!$M24)*(1-(_xlfn.NORM.DIST(AA$4/'1. Lote, PP y SS'!$D24+'1. Lote, PP y SS'!$B24/365,'1. Lote, PP y SS'!$B24/365,'1. Lote, PP y SS'!$C24/365,TRUE))*(_xlfn.NORM.DIST(AA$4/('1. Lote, PP y SS'!$B24/365)+'1. Lote, PP y SS'!$D24,'1. Lote, PP y SS'!$D24,'1. Lote, PP y SS'!$E24,TRUE))))</f>
        <v>-</v>
      </c>
      <c r="AB24" s="49" t="str">
        <f>IF('1. Lote, PP y SS'!$B24=0,"-",('1. Lote, PP y SS'!$I24+'1. Lote, PP y SS'!$G24*'1. Lote, PP y SS'!$J24)*(AB$4+('1. Lote, PP y SS'!$M24/2))+'1. Lote, PP y SS'!$K24*('1. Lote, PP y SS'!$B24/'1. Lote, PP y SS'!$M24)*(1-(_xlfn.NORM.DIST(AB$4/'1. Lote, PP y SS'!$D24+'1. Lote, PP y SS'!$B24/365,'1. Lote, PP y SS'!$B24/365,'1. Lote, PP y SS'!$C24/365,TRUE))*(_xlfn.NORM.DIST(AB$4/('1. Lote, PP y SS'!$B24/365)+'1. Lote, PP y SS'!$D24,'1. Lote, PP y SS'!$D24,'1. Lote, PP y SS'!$E24,TRUE))))</f>
        <v>-</v>
      </c>
      <c r="AC24" s="49" t="str">
        <f>IF('1. Lote, PP y SS'!$B24=0,"-",('1. Lote, PP y SS'!$I24+'1. Lote, PP y SS'!$G24*'1. Lote, PP y SS'!$J24)*(AC$4+('1. Lote, PP y SS'!$M24/2))+'1. Lote, PP y SS'!$K24*('1. Lote, PP y SS'!$B24/'1. Lote, PP y SS'!$M24)*(1-(_xlfn.NORM.DIST(AC$4/'1. Lote, PP y SS'!$D24+'1. Lote, PP y SS'!$B24/365,'1. Lote, PP y SS'!$B24/365,'1. Lote, PP y SS'!$C24/365,TRUE))*(_xlfn.NORM.DIST(AC$4/('1. Lote, PP y SS'!$B24/365)+'1. Lote, PP y SS'!$D24,'1. Lote, PP y SS'!$D24,'1. Lote, PP y SS'!$E24,TRUE))))</f>
        <v>-</v>
      </c>
      <c r="AD24" s="49" t="str">
        <f>IF('1. Lote, PP y SS'!$B24=0,"-",('1. Lote, PP y SS'!$I24+'1. Lote, PP y SS'!$G24*'1. Lote, PP y SS'!$J24)*(AD$4+('1. Lote, PP y SS'!$M24/2))+'1. Lote, PP y SS'!$K24*('1. Lote, PP y SS'!$B24/'1. Lote, PP y SS'!$M24)*(1-(_xlfn.NORM.DIST(AD$4/'1. Lote, PP y SS'!$D24+'1. Lote, PP y SS'!$B24/365,'1. Lote, PP y SS'!$B24/365,'1. Lote, PP y SS'!$C24/365,TRUE))*(_xlfn.NORM.DIST(AD$4/('1. Lote, PP y SS'!$B24/365)+'1. Lote, PP y SS'!$D24,'1. Lote, PP y SS'!$D24,'1. Lote, PP y SS'!$E24,TRUE))))</f>
        <v>-</v>
      </c>
    </row>
    <row r="25" spans="1:30" x14ac:dyDescent="0.25">
      <c r="A25" s="11" t="str">
        <f>'1. Lote, PP y SS'!A25</f>
        <v>Item 21</v>
      </c>
      <c r="B25" s="54" t="str">
        <f>IF('1. Lote, PP y SS'!B25=0,"-",'1. Lote, PP y SS'!Q25)</f>
        <v>-</v>
      </c>
      <c r="C25" s="39" t="str">
        <f>IF(B25="-","-",('1. Lote, PP y SS'!I25+'1. Lote, PP y SS'!G25*'1. Lote, PP y SS'!J25)*(B25+('1. Lote, PP y SS'!M25/2)))</f>
        <v>-</v>
      </c>
      <c r="D25" s="40" t="str">
        <f>IF(B25="-","-",IF('1. Lote, PP y SS'!F25&gt;99.999,0,'1. Lote, PP y SS'!K25*('1. Lote, PP y SS'!B25/'1. Lote, PP y SS'!M25)*(1-(_xlfn.NORM.DIST('1. Lote, PP y SS'!Q25/'1. Lote, PP y SS'!D25+'1. Lote, PP y SS'!B25/365,'1. Lote, PP y SS'!B25/365,'1. Lote, PP y SS'!C25/365,TRUE))*(_xlfn.NORM.DIST('1. Lote, PP y SS'!Q25/('1. Lote, PP y SS'!B25/365)+'1. Lote, PP y SS'!D25,'1. Lote, PP y SS'!D25,'1. Lote, PP y SS'!E25,TRUE)))))</f>
        <v>-</v>
      </c>
      <c r="E25" s="55" t="str">
        <f t="shared" si="1"/>
        <v>-</v>
      </c>
      <c r="F25" s="1"/>
      <c r="G25" s="49" t="str">
        <f>IF('1. Lote, PP y SS'!$B25=0,"-",('1. Lote, PP y SS'!$I25+'1. Lote, PP y SS'!$G25*'1. Lote, PP y SS'!$J25)*(G$4+('1. Lote, PP y SS'!$M25/2))+'1. Lote, PP y SS'!$K25*('1. Lote, PP y SS'!$B25/'1. Lote, PP y SS'!$M25)*(1-(_xlfn.NORM.DIST(G$4/'1. Lote, PP y SS'!$D25+'1. Lote, PP y SS'!$B25/365,'1. Lote, PP y SS'!$B25/365,'1. Lote, PP y SS'!$C25/365,TRUE))*(_xlfn.NORM.DIST(G$4/('1. Lote, PP y SS'!$B25/365)+'1. Lote, PP y SS'!$D25,'1. Lote, PP y SS'!$D25,'1. Lote, PP y SS'!$E25,TRUE))))</f>
        <v>-</v>
      </c>
      <c r="H25" s="49" t="str">
        <f>IF('1. Lote, PP y SS'!$B25=0,"-",('1. Lote, PP y SS'!$I25+'1. Lote, PP y SS'!$G25*'1. Lote, PP y SS'!$J25)*(H$4+('1. Lote, PP y SS'!$M25/2))+'1. Lote, PP y SS'!$K25*('1. Lote, PP y SS'!$B25/'1. Lote, PP y SS'!$M25)*(1-(_xlfn.NORM.DIST(H$4/'1. Lote, PP y SS'!$D25+'1. Lote, PP y SS'!$B25/365,'1. Lote, PP y SS'!$B25/365,'1. Lote, PP y SS'!$C25/365,TRUE))*(_xlfn.NORM.DIST(H$4/('1. Lote, PP y SS'!$B25/365)+'1. Lote, PP y SS'!$D25,'1. Lote, PP y SS'!$D25,'1. Lote, PP y SS'!$E25,TRUE))))</f>
        <v>-</v>
      </c>
      <c r="I25" s="49" t="str">
        <f>IF('1. Lote, PP y SS'!$B25=0,"-",('1. Lote, PP y SS'!$I25+'1. Lote, PP y SS'!$G25*'1. Lote, PP y SS'!$J25)*(I$4+('1. Lote, PP y SS'!$M25/2))+'1. Lote, PP y SS'!$K25*('1. Lote, PP y SS'!$B25/'1. Lote, PP y SS'!$M25)*(1-(_xlfn.NORM.DIST(I$4/'1. Lote, PP y SS'!$D25+'1. Lote, PP y SS'!$B25/365,'1. Lote, PP y SS'!$B25/365,'1. Lote, PP y SS'!$C25/365,TRUE))*(_xlfn.NORM.DIST(I$4/('1. Lote, PP y SS'!$B25/365)+'1. Lote, PP y SS'!$D25,'1. Lote, PP y SS'!$D25,'1. Lote, PP y SS'!$E25,TRUE))))</f>
        <v>-</v>
      </c>
      <c r="J25" s="49" t="str">
        <f>IF('1. Lote, PP y SS'!$B25=0,"-",('1. Lote, PP y SS'!$I25+'1. Lote, PP y SS'!$G25*'1. Lote, PP y SS'!$J25)*(J$4+('1. Lote, PP y SS'!$M25/2))+'1. Lote, PP y SS'!$K25*('1. Lote, PP y SS'!$B25/'1. Lote, PP y SS'!$M25)*(1-(_xlfn.NORM.DIST(J$4/'1. Lote, PP y SS'!$D25+'1. Lote, PP y SS'!$B25/365,'1. Lote, PP y SS'!$B25/365,'1. Lote, PP y SS'!$C25/365,TRUE))*(_xlfn.NORM.DIST(J$4/('1. Lote, PP y SS'!$B25/365)+'1. Lote, PP y SS'!$D25,'1. Lote, PP y SS'!$D25,'1. Lote, PP y SS'!$E25,TRUE))))</f>
        <v>-</v>
      </c>
      <c r="K25" s="49" t="str">
        <f>IF('1. Lote, PP y SS'!$B25=0,"-",('1. Lote, PP y SS'!$I25+'1. Lote, PP y SS'!$G25*'1. Lote, PP y SS'!$J25)*(K$4+('1. Lote, PP y SS'!$M25/2))+'1. Lote, PP y SS'!$K25*('1. Lote, PP y SS'!$B25/'1. Lote, PP y SS'!$M25)*(1-(_xlfn.NORM.DIST(K$4/'1. Lote, PP y SS'!$D25+'1. Lote, PP y SS'!$B25/365,'1. Lote, PP y SS'!$B25/365,'1. Lote, PP y SS'!$C25/365,TRUE))*(_xlfn.NORM.DIST(K$4/('1. Lote, PP y SS'!$B25/365)+'1. Lote, PP y SS'!$D25,'1. Lote, PP y SS'!$D25,'1. Lote, PP y SS'!$E25,TRUE))))</f>
        <v>-</v>
      </c>
      <c r="L25" s="49" t="str">
        <f>IF('1. Lote, PP y SS'!$B25=0,"-",('1. Lote, PP y SS'!$I25+'1. Lote, PP y SS'!$G25*'1. Lote, PP y SS'!$J25)*(L$4+('1. Lote, PP y SS'!$M25/2))+'1. Lote, PP y SS'!$K25*('1. Lote, PP y SS'!$B25/'1. Lote, PP y SS'!$M25)*(1-(_xlfn.NORM.DIST(L$4/'1. Lote, PP y SS'!$D25+'1. Lote, PP y SS'!$B25/365,'1. Lote, PP y SS'!$B25/365,'1. Lote, PP y SS'!$C25/365,TRUE))*(_xlfn.NORM.DIST(L$4/('1. Lote, PP y SS'!$B25/365)+'1. Lote, PP y SS'!$D25,'1. Lote, PP y SS'!$D25,'1. Lote, PP y SS'!$E25,TRUE))))</f>
        <v>-</v>
      </c>
      <c r="M25" s="49" t="str">
        <f>IF('1. Lote, PP y SS'!$B25=0,"-",('1. Lote, PP y SS'!$I25+'1. Lote, PP y SS'!$G25*'1. Lote, PP y SS'!$J25)*(M$4+('1. Lote, PP y SS'!$M25/2))+'1. Lote, PP y SS'!$K25*('1. Lote, PP y SS'!$B25/'1. Lote, PP y SS'!$M25)*(1-(_xlfn.NORM.DIST(M$4/'1. Lote, PP y SS'!$D25+'1. Lote, PP y SS'!$B25/365,'1. Lote, PP y SS'!$B25/365,'1. Lote, PP y SS'!$C25/365,TRUE))*(_xlfn.NORM.DIST(M$4/('1. Lote, PP y SS'!$B25/365)+'1. Lote, PP y SS'!$D25,'1. Lote, PP y SS'!$D25,'1. Lote, PP y SS'!$E25,TRUE))))</f>
        <v>-</v>
      </c>
      <c r="N25" s="49" t="str">
        <f>IF('1. Lote, PP y SS'!$B25=0,"-",('1. Lote, PP y SS'!$I25+'1. Lote, PP y SS'!$G25*'1. Lote, PP y SS'!$J25)*(N$4+('1. Lote, PP y SS'!$M25/2))+'1. Lote, PP y SS'!$K25*('1. Lote, PP y SS'!$B25/'1. Lote, PP y SS'!$M25)*(1-(_xlfn.NORM.DIST(N$4/'1. Lote, PP y SS'!$D25+'1. Lote, PP y SS'!$B25/365,'1. Lote, PP y SS'!$B25/365,'1. Lote, PP y SS'!$C25/365,TRUE))*(_xlfn.NORM.DIST(N$4/('1. Lote, PP y SS'!$B25/365)+'1. Lote, PP y SS'!$D25,'1. Lote, PP y SS'!$D25,'1. Lote, PP y SS'!$E25,TRUE))))</f>
        <v>-</v>
      </c>
      <c r="O25" s="49" t="str">
        <f>IF('1. Lote, PP y SS'!$B25=0,"-",('1. Lote, PP y SS'!$I25+'1. Lote, PP y SS'!$G25*'1. Lote, PP y SS'!$J25)*(O$4+('1. Lote, PP y SS'!$M25/2))+'1. Lote, PP y SS'!$K25*('1. Lote, PP y SS'!$B25/'1. Lote, PP y SS'!$M25)*(1-(_xlfn.NORM.DIST(O$4/'1. Lote, PP y SS'!$D25+'1. Lote, PP y SS'!$B25/365,'1. Lote, PP y SS'!$B25/365,'1. Lote, PP y SS'!$C25/365,TRUE))*(_xlfn.NORM.DIST(O$4/('1. Lote, PP y SS'!$B25/365)+'1. Lote, PP y SS'!$D25,'1. Lote, PP y SS'!$D25,'1. Lote, PP y SS'!$E25,TRUE))))</f>
        <v>-</v>
      </c>
      <c r="P25" s="49" t="str">
        <f>IF('1. Lote, PP y SS'!$B25=0,"-",('1. Lote, PP y SS'!$I25+'1. Lote, PP y SS'!$G25*'1. Lote, PP y SS'!$J25)*(P$4+('1. Lote, PP y SS'!$M25/2))+'1. Lote, PP y SS'!$K25*('1. Lote, PP y SS'!$B25/'1. Lote, PP y SS'!$M25)*(1-(_xlfn.NORM.DIST(P$4/'1. Lote, PP y SS'!$D25+'1. Lote, PP y SS'!$B25/365,'1. Lote, PP y SS'!$B25/365,'1. Lote, PP y SS'!$C25/365,TRUE))*(_xlfn.NORM.DIST(P$4/('1. Lote, PP y SS'!$B25/365)+'1. Lote, PP y SS'!$D25,'1. Lote, PP y SS'!$D25,'1. Lote, PP y SS'!$E25,TRUE))))</f>
        <v>-</v>
      </c>
      <c r="Q25" s="49" t="str">
        <f>IF('1. Lote, PP y SS'!$B25=0,"-",('1. Lote, PP y SS'!$I25+'1. Lote, PP y SS'!$G25*'1. Lote, PP y SS'!$J25)*(Q$4+('1. Lote, PP y SS'!$M25/2))+'1. Lote, PP y SS'!$K25*('1. Lote, PP y SS'!$B25/'1. Lote, PP y SS'!$M25)*(1-(_xlfn.NORM.DIST(Q$4/'1. Lote, PP y SS'!$D25+'1. Lote, PP y SS'!$B25/365,'1. Lote, PP y SS'!$B25/365,'1. Lote, PP y SS'!$C25/365,TRUE))*(_xlfn.NORM.DIST(Q$4/('1. Lote, PP y SS'!$B25/365)+'1. Lote, PP y SS'!$D25,'1. Lote, PP y SS'!$D25,'1. Lote, PP y SS'!$E25,TRUE))))</f>
        <v>-</v>
      </c>
      <c r="R25" s="49" t="str">
        <f>IF('1. Lote, PP y SS'!$B25=0,"-",('1. Lote, PP y SS'!$I25+'1. Lote, PP y SS'!$G25*'1. Lote, PP y SS'!$J25)*(R$4+('1. Lote, PP y SS'!$M25/2))+'1. Lote, PP y SS'!$K25*('1. Lote, PP y SS'!$B25/'1. Lote, PP y SS'!$M25)*(1-(_xlfn.NORM.DIST(R$4/'1. Lote, PP y SS'!$D25+'1. Lote, PP y SS'!$B25/365,'1. Lote, PP y SS'!$B25/365,'1. Lote, PP y SS'!$C25/365,TRUE))*(_xlfn.NORM.DIST(R$4/('1. Lote, PP y SS'!$B25/365)+'1. Lote, PP y SS'!$D25,'1. Lote, PP y SS'!$D25,'1. Lote, PP y SS'!$E25,TRUE))))</f>
        <v>-</v>
      </c>
      <c r="S25" s="49" t="str">
        <f>IF('1. Lote, PP y SS'!$B25=0,"-",('1. Lote, PP y SS'!$I25+'1. Lote, PP y SS'!$G25*'1. Lote, PP y SS'!$J25)*(S$4+('1. Lote, PP y SS'!$M25/2))+'1. Lote, PP y SS'!$K25*('1. Lote, PP y SS'!$B25/'1. Lote, PP y SS'!$M25)*(1-(_xlfn.NORM.DIST(S$4/'1. Lote, PP y SS'!$D25+'1. Lote, PP y SS'!$B25/365,'1. Lote, PP y SS'!$B25/365,'1. Lote, PP y SS'!$C25/365,TRUE))*(_xlfn.NORM.DIST(S$4/('1. Lote, PP y SS'!$B25/365)+'1. Lote, PP y SS'!$D25,'1. Lote, PP y SS'!$D25,'1. Lote, PP y SS'!$E25,TRUE))))</f>
        <v>-</v>
      </c>
      <c r="T25" s="49" t="str">
        <f>IF('1. Lote, PP y SS'!$B25=0,"-",('1. Lote, PP y SS'!$I25+'1. Lote, PP y SS'!$G25*'1. Lote, PP y SS'!$J25)*(T$4+('1. Lote, PP y SS'!$M25/2))+'1. Lote, PP y SS'!$K25*('1. Lote, PP y SS'!$B25/'1. Lote, PP y SS'!$M25)*(1-(_xlfn.NORM.DIST(T$4/'1. Lote, PP y SS'!$D25+'1. Lote, PP y SS'!$B25/365,'1. Lote, PP y SS'!$B25/365,'1. Lote, PP y SS'!$C25/365,TRUE))*(_xlfn.NORM.DIST(T$4/('1. Lote, PP y SS'!$B25/365)+'1. Lote, PP y SS'!$D25,'1. Lote, PP y SS'!$D25,'1. Lote, PP y SS'!$E25,TRUE))))</f>
        <v>-</v>
      </c>
      <c r="U25" s="49" t="str">
        <f>IF('1. Lote, PP y SS'!$B25=0,"-",('1. Lote, PP y SS'!$I25+'1. Lote, PP y SS'!$G25*'1. Lote, PP y SS'!$J25)*(U$4+('1. Lote, PP y SS'!$M25/2))+'1. Lote, PP y SS'!$K25*('1. Lote, PP y SS'!$B25/'1. Lote, PP y SS'!$M25)*(1-(_xlfn.NORM.DIST(U$4/'1. Lote, PP y SS'!$D25+'1. Lote, PP y SS'!$B25/365,'1. Lote, PP y SS'!$B25/365,'1. Lote, PP y SS'!$C25/365,TRUE))*(_xlfn.NORM.DIST(U$4/('1. Lote, PP y SS'!$B25/365)+'1. Lote, PP y SS'!$D25,'1. Lote, PP y SS'!$D25,'1. Lote, PP y SS'!$E25,TRUE))))</f>
        <v>-</v>
      </c>
      <c r="V25" s="49" t="str">
        <f>IF('1. Lote, PP y SS'!$B25=0,"-",('1. Lote, PP y SS'!$I25+'1. Lote, PP y SS'!$G25*'1. Lote, PP y SS'!$J25)*(V$4+('1. Lote, PP y SS'!$M25/2))+'1. Lote, PP y SS'!$K25*('1. Lote, PP y SS'!$B25/'1. Lote, PP y SS'!$M25)*(1-(_xlfn.NORM.DIST(V$4/'1. Lote, PP y SS'!$D25+'1. Lote, PP y SS'!$B25/365,'1. Lote, PP y SS'!$B25/365,'1. Lote, PP y SS'!$C25/365,TRUE))*(_xlfn.NORM.DIST(V$4/('1. Lote, PP y SS'!$B25/365)+'1. Lote, PP y SS'!$D25,'1. Lote, PP y SS'!$D25,'1. Lote, PP y SS'!$E25,TRUE))))</f>
        <v>-</v>
      </c>
      <c r="W25" s="49" t="str">
        <f>IF('1. Lote, PP y SS'!$B25=0,"-",('1. Lote, PP y SS'!$I25+'1. Lote, PP y SS'!$G25*'1. Lote, PP y SS'!$J25)*(W$4+('1. Lote, PP y SS'!$M25/2))+'1. Lote, PP y SS'!$K25*('1. Lote, PP y SS'!$B25/'1. Lote, PP y SS'!$M25)*(1-(_xlfn.NORM.DIST(W$4/'1. Lote, PP y SS'!$D25+'1. Lote, PP y SS'!$B25/365,'1. Lote, PP y SS'!$B25/365,'1. Lote, PP y SS'!$C25/365,TRUE))*(_xlfn.NORM.DIST(W$4/('1. Lote, PP y SS'!$B25/365)+'1. Lote, PP y SS'!$D25,'1. Lote, PP y SS'!$D25,'1. Lote, PP y SS'!$E25,TRUE))))</f>
        <v>-</v>
      </c>
      <c r="X25" s="49" t="str">
        <f>IF('1. Lote, PP y SS'!$B25=0,"-",('1. Lote, PP y SS'!$I25+'1. Lote, PP y SS'!$G25*'1. Lote, PP y SS'!$J25)*(X$4+('1. Lote, PP y SS'!$M25/2))+'1. Lote, PP y SS'!$K25*('1. Lote, PP y SS'!$B25/'1. Lote, PP y SS'!$M25)*(1-(_xlfn.NORM.DIST(X$4/'1. Lote, PP y SS'!$D25+'1. Lote, PP y SS'!$B25/365,'1. Lote, PP y SS'!$B25/365,'1. Lote, PP y SS'!$C25/365,TRUE))*(_xlfn.NORM.DIST(X$4/('1. Lote, PP y SS'!$B25/365)+'1. Lote, PP y SS'!$D25,'1. Lote, PP y SS'!$D25,'1. Lote, PP y SS'!$E25,TRUE))))</f>
        <v>-</v>
      </c>
      <c r="Y25" s="49" t="str">
        <f>IF('1. Lote, PP y SS'!$B25=0,"-",('1. Lote, PP y SS'!$I25+'1. Lote, PP y SS'!$G25*'1. Lote, PP y SS'!$J25)*(Y$4+('1. Lote, PP y SS'!$M25/2))+'1. Lote, PP y SS'!$K25*('1. Lote, PP y SS'!$B25/'1. Lote, PP y SS'!$M25)*(1-(_xlfn.NORM.DIST(Y$4/'1. Lote, PP y SS'!$D25+'1. Lote, PP y SS'!$B25/365,'1. Lote, PP y SS'!$B25/365,'1. Lote, PP y SS'!$C25/365,TRUE))*(_xlfn.NORM.DIST(Y$4/('1. Lote, PP y SS'!$B25/365)+'1. Lote, PP y SS'!$D25,'1. Lote, PP y SS'!$D25,'1. Lote, PP y SS'!$E25,TRUE))))</f>
        <v>-</v>
      </c>
      <c r="Z25" s="49" t="str">
        <f>IF('1. Lote, PP y SS'!$B25=0,"-",('1. Lote, PP y SS'!$I25+'1. Lote, PP y SS'!$G25*'1. Lote, PP y SS'!$J25)*(Z$4+('1. Lote, PP y SS'!$M25/2))+'1. Lote, PP y SS'!$K25*('1. Lote, PP y SS'!$B25/'1. Lote, PP y SS'!$M25)*(1-(_xlfn.NORM.DIST(Z$4/'1. Lote, PP y SS'!$D25+'1. Lote, PP y SS'!$B25/365,'1. Lote, PP y SS'!$B25/365,'1. Lote, PP y SS'!$C25/365,TRUE))*(_xlfn.NORM.DIST(Z$4/('1. Lote, PP y SS'!$B25/365)+'1. Lote, PP y SS'!$D25,'1. Lote, PP y SS'!$D25,'1. Lote, PP y SS'!$E25,TRUE))))</f>
        <v>-</v>
      </c>
      <c r="AA25" s="49" t="str">
        <f>IF('1. Lote, PP y SS'!$B25=0,"-",('1. Lote, PP y SS'!$I25+'1. Lote, PP y SS'!$G25*'1. Lote, PP y SS'!$J25)*(AA$4+('1. Lote, PP y SS'!$M25/2))+'1. Lote, PP y SS'!$K25*('1. Lote, PP y SS'!$B25/'1. Lote, PP y SS'!$M25)*(1-(_xlfn.NORM.DIST(AA$4/'1. Lote, PP y SS'!$D25+'1. Lote, PP y SS'!$B25/365,'1. Lote, PP y SS'!$B25/365,'1. Lote, PP y SS'!$C25/365,TRUE))*(_xlfn.NORM.DIST(AA$4/('1. Lote, PP y SS'!$B25/365)+'1. Lote, PP y SS'!$D25,'1. Lote, PP y SS'!$D25,'1. Lote, PP y SS'!$E25,TRUE))))</f>
        <v>-</v>
      </c>
      <c r="AB25" s="49" t="str">
        <f>IF('1. Lote, PP y SS'!$B25=0,"-",('1. Lote, PP y SS'!$I25+'1. Lote, PP y SS'!$G25*'1. Lote, PP y SS'!$J25)*(AB$4+('1. Lote, PP y SS'!$M25/2))+'1. Lote, PP y SS'!$K25*('1. Lote, PP y SS'!$B25/'1. Lote, PP y SS'!$M25)*(1-(_xlfn.NORM.DIST(AB$4/'1. Lote, PP y SS'!$D25+'1. Lote, PP y SS'!$B25/365,'1. Lote, PP y SS'!$B25/365,'1. Lote, PP y SS'!$C25/365,TRUE))*(_xlfn.NORM.DIST(AB$4/('1. Lote, PP y SS'!$B25/365)+'1. Lote, PP y SS'!$D25,'1. Lote, PP y SS'!$D25,'1. Lote, PP y SS'!$E25,TRUE))))</f>
        <v>-</v>
      </c>
      <c r="AC25" s="49" t="str">
        <f>IF('1. Lote, PP y SS'!$B25=0,"-",('1. Lote, PP y SS'!$I25+'1. Lote, PP y SS'!$G25*'1. Lote, PP y SS'!$J25)*(AC$4+('1. Lote, PP y SS'!$M25/2))+'1. Lote, PP y SS'!$K25*('1. Lote, PP y SS'!$B25/'1. Lote, PP y SS'!$M25)*(1-(_xlfn.NORM.DIST(AC$4/'1. Lote, PP y SS'!$D25+'1. Lote, PP y SS'!$B25/365,'1. Lote, PP y SS'!$B25/365,'1. Lote, PP y SS'!$C25/365,TRUE))*(_xlfn.NORM.DIST(AC$4/('1. Lote, PP y SS'!$B25/365)+'1. Lote, PP y SS'!$D25,'1. Lote, PP y SS'!$D25,'1. Lote, PP y SS'!$E25,TRUE))))</f>
        <v>-</v>
      </c>
      <c r="AD25" s="49" t="str">
        <f>IF('1. Lote, PP y SS'!$B25=0,"-",('1. Lote, PP y SS'!$I25+'1. Lote, PP y SS'!$G25*'1. Lote, PP y SS'!$J25)*(AD$4+('1. Lote, PP y SS'!$M25/2))+'1. Lote, PP y SS'!$K25*('1. Lote, PP y SS'!$B25/'1. Lote, PP y SS'!$M25)*(1-(_xlfn.NORM.DIST(AD$4/'1. Lote, PP y SS'!$D25+'1. Lote, PP y SS'!$B25/365,'1. Lote, PP y SS'!$B25/365,'1. Lote, PP y SS'!$C25/365,TRUE))*(_xlfn.NORM.DIST(AD$4/('1. Lote, PP y SS'!$B25/365)+'1. Lote, PP y SS'!$D25,'1. Lote, PP y SS'!$D25,'1. Lote, PP y SS'!$E25,TRUE))))</f>
        <v>-</v>
      </c>
    </row>
    <row r="26" spans="1:30" x14ac:dyDescent="0.25">
      <c r="A26" s="11" t="str">
        <f>'1. Lote, PP y SS'!A26</f>
        <v>Item 22</v>
      </c>
      <c r="B26" s="54" t="str">
        <f>IF('1. Lote, PP y SS'!B26=0,"-",'1. Lote, PP y SS'!Q26)</f>
        <v>-</v>
      </c>
      <c r="C26" s="39" t="str">
        <f>IF(B26="-","-",('1. Lote, PP y SS'!I26+'1. Lote, PP y SS'!G26*'1. Lote, PP y SS'!J26)*(B26+('1. Lote, PP y SS'!M26/2)))</f>
        <v>-</v>
      </c>
      <c r="D26" s="40" t="str">
        <f>IF(B26="-","-",IF('1. Lote, PP y SS'!F26&gt;99.999,0,'1. Lote, PP y SS'!K26*('1. Lote, PP y SS'!B26/'1. Lote, PP y SS'!M26)*(1-(_xlfn.NORM.DIST('1. Lote, PP y SS'!Q26/'1. Lote, PP y SS'!D26+'1. Lote, PP y SS'!B26/365,'1. Lote, PP y SS'!B26/365,'1. Lote, PP y SS'!C26/365,TRUE))*(_xlfn.NORM.DIST('1. Lote, PP y SS'!Q26/('1. Lote, PP y SS'!B26/365)+'1. Lote, PP y SS'!D26,'1. Lote, PP y SS'!D26,'1. Lote, PP y SS'!E26,TRUE)))))</f>
        <v>-</v>
      </c>
      <c r="E26" s="55" t="str">
        <f t="shared" si="1"/>
        <v>-</v>
      </c>
      <c r="F26" s="1"/>
      <c r="G26" s="49" t="str">
        <f>IF('1. Lote, PP y SS'!$B26=0,"-",('1. Lote, PP y SS'!$I26+'1. Lote, PP y SS'!$G26*'1. Lote, PP y SS'!$J26)*(G$4+('1. Lote, PP y SS'!$M26/2))+'1. Lote, PP y SS'!$K26*('1. Lote, PP y SS'!$B26/'1. Lote, PP y SS'!$M26)*(1-(_xlfn.NORM.DIST(G$4/'1. Lote, PP y SS'!$D26+'1. Lote, PP y SS'!$B26/365,'1. Lote, PP y SS'!$B26/365,'1. Lote, PP y SS'!$C26/365,TRUE))*(_xlfn.NORM.DIST(G$4/('1. Lote, PP y SS'!$B26/365)+'1. Lote, PP y SS'!$D26,'1. Lote, PP y SS'!$D26,'1. Lote, PP y SS'!$E26,TRUE))))</f>
        <v>-</v>
      </c>
      <c r="H26" s="49" t="str">
        <f>IF('1. Lote, PP y SS'!$B26=0,"-",('1. Lote, PP y SS'!$I26+'1. Lote, PP y SS'!$G26*'1. Lote, PP y SS'!$J26)*(H$4+('1. Lote, PP y SS'!$M26/2))+'1. Lote, PP y SS'!$K26*('1. Lote, PP y SS'!$B26/'1. Lote, PP y SS'!$M26)*(1-(_xlfn.NORM.DIST(H$4/'1. Lote, PP y SS'!$D26+'1. Lote, PP y SS'!$B26/365,'1. Lote, PP y SS'!$B26/365,'1. Lote, PP y SS'!$C26/365,TRUE))*(_xlfn.NORM.DIST(H$4/('1. Lote, PP y SS'!$B26/365)+'1. Lote, PP y SS'!$D26,'1. Lote, PP y SS'!$D26,'1. Lote, PP y SS'!$E26,TRUE))))</f>
        <v>-</v>
      </c>
      <c r="I26" s="49" t="str">
        <f>IF('1. Lote, PP y SS'!$B26=0,"-",('1. Lote, PP y SS'!$I26+'1. Lote, PP y SS'!$G26*'1. Lote, PP y SS'!$J26)*(I$4+('1. Lote, PP y SS'!$M26/2))+'1. Lote, PP y SS'!$K26*('1. Lote, PP y SS'!$B26/'1. Lote, PP y SS'!$M26)*(1-(_xlfn.NORM.DIST(I$4/'1. Lote, PP y SS'!$D26+'1. Lote, PP y SS'!$B26/365,'1. Lote, PP y SS'!$B26/365,'1. Lote, PP y SS'!$C26/365,TRUE))*(_xlfn.NORM.DIST(I$4/('1. Lote, PP y SS'!$B26/365)+'1. Lote, PP y SS'!$D26,'1. Lote, PP y SS'!$D26,'1. Lote, PP y SS'!$E26,TRUE))))</f>
        <v>-</v>
      </c>
      <c r="J26" s="49" t="str">
        <f>IF('1. Lote, PP y SS'!$B26=0,"-",('1. Lote, PP y SS'!$I26+'1. Lote, PP y SS'!$G26*'1. Lote, PP y SS'!$J26)*(J$4+('1. Lote, PP y SS'!$M26/2))+'1. Lote, PP y SS'!$K26*('1. Lote, PP y SS'!$B26/'1. Lote, PP y SS'!$M26)*(1-(_xlfn.NORM.DIST(J$4/'1. Lote, PP y SS'!$D26+'1. Lote, PP y SS'!$B26/365,'1. Lote, PP y SS'!$B26/365,'1. Lote, PP y SS'!$C26/365,TRUE))*(_xlfn.NORM.DIST(J$4/('1. Lote, PP y SS'!$B26/365)+'1. Lote, PP y SS'!$D26,'1. Lote, PP y SS'!$D26,'1. Lote, PP y SS'!$E26,TRUE))))</f>
        <v>-</v>
      </c>
      <c r="K26" s="49" t="str">
        <f>IF('1. Lote, PP y SS'!$B26=0,"-",('1. Lote, PP y SS'!$I26+'1. Lote, PP y SS'!$G26*'1. Lote, PP y SS'!$J26)*(K$4+('1. Lote, PP y SS'!$M26/2))+'1. Lote, PP y SS'!$K26*('1. Lote, PP y SS'!$B26/'1. Lote, PP y SS'!$M26)*(1-(_xlfn.NORM.DIST(K$4/'1. Lote, PP y SS'!$D26+'1. Lote, PP y SS'!$B26/365,'1. Lote, PP y SS'!$B26/365,'1. Lote, PP y SS'!$C26/365,TRUE))*(_xlfn.NORM.DIST(K$4/('1. Lote, PP y SS'!$B26/365)+'1. Lote, PP y SS'!$D26,'1. Lote, PP y SS'!$D26,'1. Lote, PP y SS'!$E26,TRUE))))</f>
        <v>-</v>
      </c>
      <c r="L26" s="49" t="str">
        <f>IF('1. Lote, PP y SS'!$B26=0,"-",('1. Lote, PP y SS'!$I26+'1. Lote, PP y SS'!$G26*'1. Lote, PP y SS'!$J26)*(L$4+('1. Lote, PP y SS'!$M26/2))+'1. Lote, PP y SS'!$K26*('1. Lote, PP y SS'!$B26/'1. Lote, PP y SS'!$M26)*(1-(_xlfn.NORM.DIST(L$4/'1. Lote, PP y SS'!$D26+'1. Lote, PP y SS'!$B26/365,'1. Lote, PP y SS'!$B26/365,'1. Lote, PP y SS'!$C26/365,TRUE))*(_xlfn.NORM.DIST(L$4/('1. Lote, PP y SS'!$B26/365)+'1. Lote, PP y SS'!$D26,'1. Lote, PP y SS'!$D26,'1. Lote, PP y SS'!$E26,TRUE))))</f>
        <v>-</v>
      </c>
      <c r="M26" s="49" t="str">
        <f>IF('1. Lote, PP y SS'!$B26=0,"-",('1. Lote, PP y SS'!$I26+'1. Lote, PP y SS'!$G26*'1. Lote, PP y SS'!$J26)*(M$4+('1. Lote, PP y SS'!$M26/2))+'1. Lote, PP y SS'!$K26*('1. Lote, PP y SS'!$B26/'1. Lote, PP y SS'!$M26)*(1-(_xlfn.NORM.DIST(M$4/'1. Lote, PP y SS'!$D26+'1. Lote, PP y SS'!$B26/365,'1. Lote, PP y SS'!$B26/365,'1. Lote, PP y SS'!$C26/365,TRUE))*(_xlfn.NORM.DIST(M$4/('1. Lote, PP y SS'!$B26/365)+'1. Lote, PP y SS'!$D26,'1. Lote, PP y SS'!$D26,'1. Lote, PP y SS'!$E26,TRUE))))</f>
        <v>-</v>
      </c>
      <c r="N26" s="49" t="str">
        <f>IF('1. Lote, PP y SS'!$B26=0,"-",('1. Lote, PP y SS'!$I26+'1. Lote, PP y SS'!$G26*'1. Lote, PP y SS'!$J26)*(N$4+('1. Lote, PP y SS'!$M26/2))+'1. Lote, PP y SS'!$K26*('1. Lote, PP y SS'!$B26/'1. Lote, PP y SS'!$M26)*(1-(_xlfn.NORM.DIST(N$4/'1. Lote, PP y SS'!$D26+'1. Lote, PP y SS'!$B26/365,'1. Lote, PP y SS'!$B26/365,'1. Lote, PP y SS'!$C26/365,TRUE))*(_xlfn.NORM.DIST(N$4/('1. Lote, PP y SS'!$B26/365)+'1. Lote, PP y SS'!$D26,'1. Lote, PP y SS'!$D26,'1. Lote, PP y SS'!$E26,TRUE))))</f>
        <v>-</v>
      </c>
      <c r="O26" s="49" t="str">
        <f>IF('1. Lote, PP y SS'!$B26=0,"-",('1. Lote, PP y SS'!$I26+'1. Lote, PP y SS'!$G26*'1. Lote, PP y SS'!$J26)*(O$4+('1. Lote, PP y SS'!$M26/2))+'1. Lote, PP y SS'!$K26*('1. Lote, PP y SS'!$B26/'1. Lote, PP y SS'!$M26)*(1-(_xlfn.NORM.DIST(O$4/'1. Lote, PP y SS'!$D26+'1. Lote, PP y SS'!$B26/365,'1. Lote, PP y SS'!$B26/365,'1. Lote, PP y SS'!$C26/365,TRUE))*(_xlfn.NORM.DIST(O$4/('1. Lote, PP y SS'!$B26/365)+'1. Lote, PP y SS'!$D26,'1. Lote, PP y SS'!$D26,'1. Lote, PP y SS'!$E26,TRUE))))</f>
        <v>-</v>
      </c>
      <c r="P26" s="49" t="str">
        <f>IF('1. Lote, PP y SS'!$B26=0,"-",('1. Lote, PP y SS'!$I26+'1. Lote, PP y SS'!$G26*'1. Lote, PP y SS'!$J26)*(P$4+('1. Lote, PP y SS'!$M26/2))+'1. Lote, PP y SS'!$K26*('1. Lote, PP y SS'!$B26/'1. Lote, PP y SS'!$M26)*(1-(_xlfn.NORM.DIST(P$4/'1. Lote, PP y SS'!$D26+'1. Lote, PP y SS'!$B26/365,'1. Lote, PP y SS'!$B26/365,'1. Lote, PP y SS'!$C26/365,TRUE))*(_xlfn.NORM.DIST(P$4/('1. Lote, PP y SS'!$B26/365)+'1. Lote, PP y SS'!$D26,'1. Lote, PP y SS'!$D26,'1. Lote, PP y SS'!$E26,TRUE))))</f>
        <v>-</v>
      </c>
      <c r="Q26" s="49" t="str">
        <f>IF('1. Lote, PP y SS'!$B26=0,"-",('1. Lote, PP y SS'!$I26+'1. Lote, PP y SS'!$G26*'1. Lote, PP y SS'!$J26)*(Q$4+('1. Lote, PP y SS'!$M26/2))+'1. Lote, PP y SS'!$K26*('1. Lote, PP y SS'!$B26/'1. Lote, PP y SS'!$M26)*(1-(_xlfn.NORM.DIST(Q$4/'1. Lote, PP y SS'!$D26+'1. Lote, PP y SS'!$B26/365,'1. Lote, PP y SS'!$B26/365,'1. Lote, PP y SS'!$C26/365,TRUE))*(_xlfn.NORM.DIST(Q$4/('1. Lote, PP y SS'!$B26/365)+'1. Lote, PP y SS'!$D26,'1. Lote, PP y SS'!$D26,'1. Lote, PP y SS'!$E26,TRUE))))</f>
        <v>-</v>
      </c>
      <c r="R26" s="49" t="str">
        <f>IF('1. Lote, PP y SS'!$B26=0,"-",('1. Lote, PP y SS'!$I26+'1. Lote, PP y SS'!$G26*'1. Lote, PP y SS'!$J26)*(R$4+('1. Lote, PP y SS'!$M26/2))+'1. Lote, PP y SS'!$K26*('1. Lote, PP y SS'!$B26/'1. Lote, PP y SS'!$M26)*(1-(_xlfn.NORM.DIST(R$4/'1. Lote, PP y SS'!$D26+'1. Lote, PP y SS'!$B26/365,'1. Lote, PP y SS'!$B26/365,'1. Lote, PP y SS'!$C26/365,TRUE))*(_xlfn.NORM.DIST(R$4/('1. Lote, PP y SS'!$B26/365)+'1. Lote, PP y SS'!$D26,'1. Lote, PP y SS'!$D26,'1. Lote, PP y SS'!$E26,TRUE))))</f>
        <v>-</v>
      </c>
      <c r="S26" s="49" t="str">
        <f>IF('1. Lote, PP y SS'!$B26=0,"-",('1. Lote, PP y SS'!$I26+'1. Lote, PP y SS'!$G26*'1. Lote, PP y SS'!$J26)*(S$4+('1. Lote, PP y SS'!$M26/2))+'1. Lote, PP y SS'!$K26*('1. Lote, PP y SS'!$B26/'1. Lote, PP y SS'!$M26)*(1-(_xlfn.NORM.DIST(S$4/'1. Lote, PP y SS'!$D26+'1. Lote, PP y SS'!$B26/365,'1. Lote, PP y SS'!$B26/365,'1. Lote, PP y SS'!$C26/365,TRUE))*(_xlfn.NORM.DIST(S$4/('1. Lote, PP y SS'!$B26/365)+'1. Lote, PP y SS'!$D26,'1. Lote, PP y SS'!$D26,'1. Lote, PP y SS'!$E26,TRUE))))</f>
        <v>-</v>
      </c>
      <c r="T26" s="49" t="str">
        <f>IF('1. Lote, PP y SS'!$B26=0,"-",('1. Lote, PP y SS'!$I26+'1. Lote, PP y SS'!$G26*'1. Lote, PP y SS'!$J26)*(T$4+('1. Lote, PP y SS'!$M26/2))+'1. Lote, PP y SS'!$K26*('1. Lote, PP y SS'!$B26/'1. Lote, PP y SS'!$M26)*(1-(_xlfn.NORM.DIST(T$4/'1. Lote, PP y SS'!$D26+'1. Lote, PP y SS'!$B26/365,'1. Lote, PP y SS'!$B26/365,'1. Lote, PP y SS'!$C26/365,TRUE))*(_xlfn.NORM.DIST(T$4/('1. Lote, PP y SS'!$B26/365)+'1. Lote, PP y SS'!$D26,'1. Lote, PP y SS'!$D26,'1. Lote, PP y SS'!$E26,TRUE))))</f>
        <v>-</v>
      </c>
      <c r="U26" s="49" t="str">
        <f>IF('1. Lote, PP y SS'!$B26=0,"-",('1. Lote, PP y SS'!$I26+'1. Lote, PP y SS'!$G26*'1. Lote, PP y SS'!$J26)*(U$4+('1. Lote, PP y SS'!$M26/2))+'1. Lote, PP y SS'!$K26*('1. Lote, PP y SS'!$B26/'1. Lote, PP y SS'!$M26)*(1-(_xlfn.NORM.DIST(U$4/'1. Lote, PP y SS'!$D26+'1. Lote, PP y SS'!$B26/365,'1. Lote, PP y SS'!$B26/365,'1. Lote, PP y SS'!$C26/365,TRUE))*(_xlfn.NORM.DIST(U$4/('1. Lote, PP y SS'!$B26/365)+'1. Lote, PP y SS'!$D26,'1. Lote, PP y SS'!$D26,'1. Lote, PP y SS'!$E26,TRUE))))</f>
        <v>-</v>
      </c>
      <c r="V26" s="49" t="str">
        <f>IF('1. Lote, PP y SS'!$B26=0,"-",('1. Lote, PP y SS'!$I26+'1. Lote, PP y SS'!$G26*'1. Lote, PP y SS'!$J26)*(V$4+('1. Lote, PP y SS'!$M26/2))+'1. Lote, PP y SS'!$K26*('1. Lote, PP y SS'!$B26/'1. Lote, PP y SS'!$M26)*(1-(_xlfn.NORM.DIST(V$4/'1. Lote, PP y SS'!$D26+'1. Lote, PP y SS'!$B26/365,'1. Lote, PP y SS'!$B26/365,'1. Lote, PP y SS'!$C26/365,TRUE))*(_xlfn.NORM.DIST(V$4/('1. Lote, PP y SS'!$B26/365)+'1. Lote, PP y SS'!$D26,'1. Lote, PP y SS'!$D26,'1. Lote, PP y SS'!$E26,TRUE))))</f>
        <v>-</v>
      </c>
      <c r="W26" s="49" t="str">
        <f>IF('1. Lote, PP y SS'!$B26=0,"-",('1. Lote, PP y SS'!$I26+'1. Lote, PP y SS'!$G26*'1. Lote, PP y SS'!$J26)*(W$4+('1. Lote, PP y SS'!$M26/2))+'1. Lote, PP y SS'!$K26*('1. Lote, PP y SS'!$B26/'1. Lote, PP y SS'!$M26)*(1-(_xlfn.NORM.DIST(W$4/'1. Lote, PP y SS'!$D26+'1. Lote, PP y SS'!$B26/365,'1. Lote, PP y SS'!$B26/365,'1. Lote, PP y SS'!$C26/365,TRUE))*(_xlfn.NORM.DIST(W$4/('1. Lote, PP y SS'!$B26/365)+'1. Lote, PP y SS'!$D26,'1. Lote, PP y SS'!$D26,'1. Lote, PP y SS'!$E26,TRUE))))</f>
        <v>-</v>
      </c>
      <c r="X26" s="49" t="str">
        <f>IF('1. Lote, PP y SS'!$B26=0,"-",('1. Lote, PP y SS'!$I26+'1. Lote, PP y SS'!$G26*'1. Lote, PP y SS'!$J26)*(X$4+('1. Lote, PP y SS'!$M26/2))+'1. Lote, PP y SS'!$K26*('1. Lote, PP y SS'!$B26/'1. Lote, PP y SS'!$M26)*(1-(_xlfn.NORM.DIST(X$4/'1. Lote, PP y SS'!$D26+'1. Lote, PP y SS'!$B26/365,'1. Lote, PP y SS'!$B26/365,'1. Lote, PP y SS'!$C26/365,TRUE))*(_xlfn.NORM.DIST(X$4/('1. Lote, PP y SS'!$B26/365)+'1. Lote, PP y SS'!$D26,'1. Lote, PP y SS'!$D26,'1. Lote, PP y SS'!$E26,TRUE))))</f>
        <v>-</v>
      </c>
      <c r="Y26" s="49" t="str">
        <f>IF('1. Lote, PP y SS'!$B26=0,"-",('1. Lote, PP y SS'!$I26+'1. Lote, PP y SS'!$G26*'1. Lote, PP y SS'!$J26)*(Y$4+('1. Lote, PP y SS'!$M26/2))+'1. Lote, PP y SS'!$K26*('1. Lote, PP y SS'!$B26/'1. Lote, PP y SS'!$M26)*(1-(_xlfn.NORM.DIST(Y$4/'1. Lote, PP y SS'!$D26+'1. Lote, PP y SS'!$B26/365,'1. Lote, PP y SS'!$B26/365,'1. Lote, PP y SS'!$C26/365,TRUE))*(_xlfn.NORM.DIST(Y$4/('1. Lote, PP y SS'!$B26/365)+'1. Lote, PP y SS'!$D26,'1. Lote, PP y SS'!$D26,'1. Lote, PP y SS'!$E26,TRUE))))</f>
        <v>-</v>
      </c>
      <c r="Z26" s="49" t="str">
        <f>IF('1. Lote, PP y SS'!$B26=0,"-",('1. Lote, PP y SS'!$I26+'1. Lote, PP y SS'!$G26*'1. Lote, PP y SS'!$J26)*(Z$4+('1. Lote, PP y SS'!$M26/2))+'1. Lote, PP y SS'!$K26*('1. Lote, PP y SS'!$B26/'1. Lote, PP y SS'!$M26)*(1-(_xlfn.NORM.DIST(Z$4/'1. Lote, PP y SS'!$D26+'1. Lote, PP y SS'!$B26/365,'1. Lote, PP y SS'!$B26/365,'1. Lote, PP y SS'!$C26/365,TRUE))*(_xlfn.NORM.DIST(Z$4/('1. Lote, PP y SS'!$B26/365)+'1. Lote, PP y SS'!$D26,'1. Lote, PP y SS'!$D26,'1. Lote, PP y SS'!$E26,TRUE))))</f>
        <v>-</v>
      </c>
      <c r="AA26" s="49" t="str">
        <f>IF('1. Lote, PP y SS'!$B26=0,"-",('1. Lote, PP y SS'!$I26+'1. Lote, PP y SS'!$G26*'1. Lote, PP y SS'!$J26)*(AA$4+('1. Lote, PP y SS'!$M26/2))+'1. Lote, PP y SS'!$K26*('1. Lote, PP y SS'!$B26/'1. Lote, PP y SS'!$M26)*(1-(_xlfn.NORM.DIST(AA$4/'1. Lote, PP y SS'!$D26+'1. Lote, PP y SS'!$B26/365,'1. Lote, PP y SS'!$B26/365,'1. Lote, PP y SS'!$C26/365,TRUE))*(_xlfn.NORM.DIST(AA$4/('1. Lote, PP y SS'!$B26/365)+'1. Lote, PP y SS'!$D26,'1. Lote, PP y SS'!$D26,'1. Lote, PP y SS'!$E26,TRUE))))</f>
        <v>-</v>
      </c>
      <c r="AB26" s="49" t="str">
        <f>IF('1. Lote, PP y SS'!$B26=0,"-",('1. Lote, PP y SS'!$I26+'1. Lote, PP y SS'!$G26*'1. Lote, PP y SS'!$J26)*(AB$4+('1. Lote, PP y SS'!$M26/2))+'1. Lote, PP y SS'!$K26*('1. Lote, PP y SS'!$B26/'1. Lote, PP y SS'!$M26)*(1-(_xlfn.NORM.DIST(AB$4/'1. Lote, PP y SS'!$D26+'1. Lote, PP y SS'!$B26/365,'1. Lote, PP y SS'!$B26/365,'1. Lote, PP y SS'!$C26/365,TRUE))*(_xlfn.NORM.DIST(AB$4/('1. Lote, PP y SS'!$B26/365)+'1. Lote, PP y SS'!$D26,'1. Lote, PP y SS'!$D26,'1. Lote, PP y SS'!$E26,TRUE))))</f>
        <v>-</v>
      </c>
      <c r="AC26" s="49" t="str">
        <f>IF('1. Lote, PP y SS'!$B26=0,"-",('1. Lote, PP y SS'!$I26+'1. Lote, PP y SS'!$G26*'1. Lote, PP y SS'!$J26)*(AC$4+('1. Lote, PP y SS'!$M26/2))+'1. Lote, PP y SS'!$K26*('1. Lote, PP y SS'!$B26/'1. Lote, PP y SS'!$M26)*(1-(_xlfn.NORM.DIST(AC$4/'1. Lote, PP y SS'!$D26+'1. Lote, PP y SS'!$B26/365,'1. Lote, PP y SS'!$B26/365,'1. Lote, PP y SS'!$C26/365,TRUE))*(_xlfn.NORM.DIST(AC$4/('1. Lote, PP y SS'!$B26/365)+'1. Lote, PP y SS'!$D26,'1. Lote, PP y SS'!$D26,'1. Lote, PP y SS'!$E26,TRUE))))</f>
        <v>-</v>
      </c>
      <c r="AD26" s="49" t="str">
        <f>IF('1. Lote, PP y SS'!$B26=0,"-",('1. Lote, PP y SS'!$I26+'1. Lote, PP y SS'!$G26*'1. Lote, PP y SS'!$J26)*(AD$4+('1. Lote, PP y SS'!$M26/2))+'1. Lote, PP y SS'!$K26*('1. Lote, PP y SS'!$B26/'1. Lote, PP y SS'!$M26)*(1-(_xlfn.NORM.DIST(AD$4/'1. Lote, PP y SS'!$D26+'1. Lote, PP y SS'!$B26/365,'1. Lote, PP y SS'!$B26/365,'1. Lote, PP y SS'!$C26/365,TRUE))*(_xlfn.NORM.DIST(AD$4/('1. Lote, PP y SS'!$B26/365)+'1. Lote, PP y SS'!$D26,'1. Lote, PP y SS'!$D26,'1. Lote, PP y SS'!$E26,TRUE))))</f>
        <v>-</v>
      </c>
    </row>
    <row r="27" spans="1:30" x14ac:dyDescent="0.25">
      <c r="A27" s="11" t="str">
        <f>'1. Lote, PP y SS'!A27</f>
        <v>Item 23</v>
      </c>
      <c r="B27" s="54" t="str">
        <f>IF('1. Lote, PP y SS'!B27=0,"-",'1. Lote, PP y SS'!Q27)</f>
        <v>-</v>
      </c>
      <c r="C27" s="39" t="str">
        <f>IF(B27="-","-",('1. Lote, PP y SS'!I27+'1. Lote, PP y SS'!G27*'1. Lote, PP y SS'!J27)*(B27+('1. Lote, PP y SS'!M27/2)))</f>
        <v>-</v>
      </c>
      <c r="D27" s="40" t="str">
        <f>IF(B27="-","-",IF('1. Lote, PP y SS'!F27&gt;99.999,0,'1. Lote, PP y SS'!K27*('1. Lote, PP y SS'!B27/'1. Lote, PP y SS'!M27)*(1-(_xlfn.NORM.DIST('1. Lote, PP y SS'!Q27/'1. Lote, PP y SS'!D27+'1. Lote, PP y SS'!B27/365,'1. Lote, PP y SS'!B27/365,'1. Lote, PP y SS'!C27/365,TRUE))*(_xlfn.NORM.DIST('1. Lote, PP y SS'!Q27/('1. Lote, PP y SS'!B27/365)+'1. Lote, PP y SS'!D27,'1. Lote, PP y SS'!D27,'1. Lote, PP y SS'!E27,TRUE)))))</f>
        <v>-</v>
      </c>
      <c r="E27" s="55" t="str">
        <f t="shared" si="1"/>
        <v>-</v>
      </c>
      <c r="F27" s="1"/>
      <c r="G27" s="49" t="str">
        <f>IF('1. Lote, PP y SS'!$B27=0,"-",('1. Lote, PP y SS'!$I27+'1. Lote, PP y SS'!$G27*'1. Lote, PP y SS'!$J27)*(G$4+('1. Lote, PP y SS'!$M27/2))+'1. Lote, PP y SS'!$K27*('1. Lote, PP y SS'!$B27/'1. Lote, PP y SS'!$M27)*(1-(_xlfn.NORM.DIST(G$4/'1. Lote, PP y SS'!$D27+'1. Lote, PP y SS'!$B27/365,'1. Lote, PP y SS'!$B27/365,'1. Lote, PP y SS'!$C27/365,TRUE))*(_xlfn.NORM.DIST(G$4/('1. Lote, PP y SS'!$B27/365)+'1. Lote, PP y SS'!$D27,'1. Lote, PP y SS'!$D27,'1. Lote, PP y SS'!$E27,TRUE))))</f>
        <v>-</v>
      </c>
      <c r="H27" s="49" t="str">
        <f>IF('1. Lote, PP y SS'!$B27=0,"-",('1. Lote, PP y SS'!$I27+'1. Lote, PP y SS'!$G27*'1. Lote, PP y SS'!$J27)*(H$4+('1. Lote, PP y SS'!$M27/2))+'1. Lote, PP y SS'!$K27*('1. Lote, PP y SS'!$B27/'1. Lote, PP y SS'!$M27)*(1-(_xlfn.NORM.DIST(H$4/'1. Lote, PP y SS'!$D27+'1. Lote, PP y SS'!$B27/365,'1. Lote, PP y SS'!$B27/365,'1. Lote, PP y SS'!$C27/365,TRUE))*(_xlfn.NORM.DIST(H$4/('1. Lote, PP y SS'!$B27/365)+'1. Lote, PP y SS'!$D27,'1. Lote, PP y SS'!$D27,'1. Lote, PP y SS'!$E27,TRUE))))</f>
        <v>-</v>
      </c>
      <c r="I27" s="49" t="str">
        <f>IF('1. Lote, PP y SS'!$B27=0,"-",('1. Lote, PP y SS'!$I27+'1. Lote, PP y SS'!$G27*'1. Lote, PP y SS'!$J27)*(I$4+('1. Lote, PP y SS'!$M27/2))+'1. Lote, PP y SS'!$K27*('1. Lote, PP y SS'!$B27/'1. Lote, PP y SS'!$M27)*(1-(_xlfn.NORM.DIST(I$4/'1. Lote, PP y SS'!$D27+'1. Lote, PP y SS'!$B27/365,'1. Lote, PP y SS'!$B27/365,'1. Lote, PP y SS'!$C27/365,TRUE))*(_xlfn.NORM.DIST(I$4/('1. Lote, PP y SS'!$B27/365)+'1. Lote, PP y SS'!$D27,'1. Lote, PP y SS'!$D27,'1. Lote, PP y SS'!$E27,TRUE))))</f>
        <v>-</v>
      </c>
      <c r="J27" s="49" t="str">
        <f>IF('1. Lote, PP y SS'!$B27=0,"-",('1. Lote, PP y SS'!$I27+'1. Lote, PP y SS'!$G27*'1. Lote, PP y SS'!$J27)*(J$4+('1. Lote, PP y SS'!$M27/2))+'1. Lote, PP y SS'!$K27*('1. Lote, PP y SS'!$B27/'1. Lote, PP y SS'!$M27)*(1-(_xlfn.NORM.DIST(J$4/'1. Lote, PP y SS'!$D27+'1. Lote, PP y SS'!$B27/365,'1. Lote, PP y SS'!$B27/365,'1. Lote, PP y SS'!$C27/365,TRUE))*(_xlfn.NORM.DIST(J$4/('1. Lote, PP y SS'!$B27/365)+'1. Lote, PP y SS'!$D27,'1. Lote, PP y SS'!$D27,'1. Lote, PP y SS'!$E27,TRUE))))</f>
        <v>-</v>
      </c>
      <c r="K27" s="49" t="str">
        <f>IF('1. Lote, PP y SS'!$B27=0,"-",('1. Lote, PP y SS'!$I27+'1. Lote, PP y SS'!$G27*'1. Lote, PP y SS'!$J27)*(K$4+('1. Lote, PP y SS'!$M27/2))+'1. Lote, PP y SS'!$K27*('1. Lote, PP y SS'!$B27/'1. Lote, PP y SS'!$M27)*(1-(_xlfn.NORM.DIST(K$4/'1. Lote, PP y SS'!$D27+'1. Lote, PP y SS'!$B27/365,'1. Lote, PP y SS'!$B27/365,'1. Lote, PP y SS'!$C27/365,TRUE))*(_xlfn.NORM.DIST(K$4/('1. Lote, PP y SS'!$B27/365)+'1. Lote, PP y SS'!$D27,'1. Lote, PP y SS'!$D27,'1. Lote, PP y SS'!$E27,TRUE))))</f>
        <v>-</v>
      </c>
      <c r="L27" s="49" t="str">
        <f>IF('1. Lote, PP y SS'!$B27=0,"-",('1. Lote, PP y SS'!$I27+'1. Lote, PP y SS'!$G27*'1. Lote, PP y SS'!$J27)*(L$4+('1. Lote, PP y SS'!$M27/2))+'1. Lote, PP y SS'!$K27*('1. Lote, PP y SS'!$B27/'1. Lote, PP y SS'!$M27)*(1-(_xlfn.NORM.DIST(L$4/'1. Lote, PP y SS'!$D27+'1. Lote, PP y SS'!$B27/365,'1. Lote, PP y SS'!$B27/365,'1. Lote, PP y SS'!$C27/365,TRUE))*(_xlfn.NORM.DIST(L$4/('1. Lote, PP y SS'!$B27/365)+'1. Lote, PP y SS'!$D27,'1. Lote, PP y SS'!$D27,'1. Lote, PP y SS'!$E27,TRUE))))</f>
        <v>-</v>
      </c>
      <c r="M27" s="49" t="str">
        <f>IF('1. Lote, PP y SS'!$B27=0,"-",('1. Lote, PP y SS'!$I27+'1. Lote, PP y SS'!$G27*'1. Lote, PP y SS'!$J27)*(M$4+('1. Lote, PP y SS'!$M27/2))+'1. Lote, PP y SS'!$K27*('1. Lote, PP y SS'!$B27/'1. Lote, PP y SS'!$M27)*(1-(_xlfn.NORM.DIST(M$4/'1. Lote, PP y SS'!$D27+'1. Lote, PP y SS'!$B27/365,'1. Lote, PP y SS'!$B27/365,'1. Lote, PP y SS'!$C27/365,TRUE))*(_xlfn.NORM.DIST(M$4/('1. Lote, PP y SS'!$B27/365)+'1. Lote, PP y SS'!$D27,'1. Lote, PP y SS'!$D27,'1. Lote, PP y SS'!$E27,TRUE))))</f>
        <v>-</v>
      </c>
      <c r="N27" s="49" t="str">
        <f>IF('1. Lote, PP y SS'!$B27=0,"-",('1. Lote, PP y SS'!$I27+'1. Lote, PP y SS'!$G27*'1. Lote, PP y SS'!$J27)*(N$4+('1. Lote, PP y SS'!$M27/2))+'1. Lote, PP y SS'!$K27*('1. Lote, PP y SS'!$B27/'1. Lote, PP y SS'!$M27)*(1-(_xlfn.NORM.DIST(N$4/'1. Lote, PP y SS'!$D27+'1. Lote, PP y SS'!$B27/365,'1. Lote, PP y SS'!$B27/365,'1. Lote, PP y SS'!$C27/365,TRUE))*(_xlfn.NORM.DIST(N$4/('1. Lote, PP y SS'!$B27/365)+'1. Lote, PP y SS'!$D27,'1. Lote, PP y SS'!$D27,'1. Lote, PP y SS'!$E27,TRUE))))</f>
        <v>-</v>
      </c>
      <c r="O27" s="49" t="str">
        <f>IF('1. Lote, PP y SS'!$B27=0,"-",('1. Lote, PP y SS'!$I27+'1. Lote, PP y SS'!$G27*'1. Lote, PP y SS'!$J27)*(O$4+('1. Lote, PP y SS'!$M27/2))+'1. Lote, PP y SS'!$K27*('1. Lote, PP y SS'!$B27/'1. Lote, PP y SS'!$M27)*(1-(_xlfn.NORM.DIST(O$4/'1. Lote, PP y SS'!$D27+'1. Lote, PP y SS'!$B27/365,'1. Lote, PP y SS'!$B27/365,'1. Lote, PP y SS'!$C27/365,TRUE))*(_xlfn.NORM.DIST(O$4/('1. Lote, PP y SS'!$B27/365)+'1. Lote, PP y SS'!$D27,'1. Lote, PP y SS'!$D27,'1. Lote, PP y SS'!$E27,TRUE))))</f>
        <v>-</v>
      </c>
      <c r="P27" s="49" t="str">
        <f>IF('1. Lote, PP y SS'!$B27=0,"-",('1. Lote, PP y SS'!$I27+'1. Lote, PP y SS'!$G27*'1. Lote, PP y SS'!$J27)*(P$4+('1. Lote, PP y SS'!$M27/2))+'1. Lote, PP y SS'!$K27*('1. Lote, PP y SS'!$B27/'1. Lote, PP y SS'!$M27)*(1-(_xlfn.NORM.DIST(P$4/'1. Lote, PP y SS'!$D27+'1. Lote, PP y SS'!$B27/365,'1. Lote, PP y SS'!$B27/365,'1. Lote, PP y SS'!$C27/365,TRUE))*(_xlfn.NORM.DIST(P$4/('1. Lote, PP y SS'!$B27/365)+'1. Lote, PP y SS'!$D27,'1. Lote, PP y SS'!$D27,'1. Lote, PP y SS'!$E27,TRUE))))</f>
        <v>-</v>
      </c>
      <c r="Q27" s="49" t="str">
        <f>IF('1. Lote, PP y SS'!$B27=0,"-",('1. Lote, PP y SS'!$I27+'1. Lote, PP y SS'!$G27*'1. Lote, PP y SS'!$J27)*(Q$4+('1. Lote, PP y SS'!$M27/2))+'1. Lote, PP y SS'!$K27*('1. Lote, PP y SS'!$B27/'1. Lote, PP y SS'!$M27)*(1-(_xlfn.NORM.DIST(Q$4/'1. Lote, PP y SS'!$D27+'1. Lote, PP y SS'!$B27/365,'1. Lote, PP y SS'!$B27/365,'1. Lote, PP y SS'!$C27/365,TRUE))*(_xlfn.NORM.DIST(Q$4/('1. Lote, PP y SS'!$B27/365)+'1. Lote, PP y SS'!$D27,'1. Lote, PP y SS'!$D27,'1. Lote, PP y SS'!$E27,TRUE))))</f>
        <v>-</v>
      </c>
      <c r="R27" s="49" t="str">
        <f>IF('1. Lote, PP y SS'!$B27=0,"-",('1. Lote, PP y SS'!$I27+'1. Lote, PP y SS'!$G27*'1. Lote, PP y SS'!$J27)*(R$4+('1. Lote, PP y SS'!$M27/2))+'1. Lote, PP y SS'!$K27*('1. Lote, PP y SS'!$B27/'1. Lote, PP y SS'!$M27)*(1-(_xlfn.NORM.DIST(R$4/'1. Lote, PP y SS'!$D27+'1. Lote, PP y SS'!$B27/365,'1. Lote, PP y SS'!$B27/365,'1. Lote, PP y SS'!$C27/365,TRUE))*(_xlfn.NORM.DIST(R$4/('1. Lote, PP y SS'!$B27/365)+'1. Lote, PP y SS'!$D27,'1. Lote, PP y SS'!$D27,'1. Lote, PP y SS'!$E27,TRUE))))</f>
        <v>-</v>
      </c>
      <c r="S27" s="49" t="str">
        <f>IF('1. Lote, PP y SS'!$B27=0,"-",('1. Lote, PP y SS'!$I27+'1. Lote, PP y SS'!$G27*'1. Lote, PP y SS'!$J27)*(S$4+('1. Lote, PP y SS'!$M27/2))+'1. Lote, PP y SS'!$K27*('1. Lote, PP y SS'!$B27/'1. Lote, PP y SS'!$M27)*(1-(_xlfn.NORM.DIST(S$4/'1. Lote, PP y SS'!$D27+'1. Lote, PP y SS'!$B27/365,'1. Lote, PP y SS'!$B27/365,'1. Lote, PP y SS'!$C27/365,TRUE))*(_xlfn.NORM.DIST(S$4/('1. Lote, PP y SS'!$B27/365)+'1. Lote, PP y SS'!$D27,'1. Lote, PP y SS'!$D27,'1. Lote, PP y SS'!$E27,TRUE))))</f>
        <v>-</v>
      </c>
      <c r="T27" s="49" t="str">
        <f>IF('1. Lote, PP y SS'!$B27=0,"-",('1. Lote, PP y SS'!$I27+'1. Lote, PP y SS'!$G27*'1. Lote, PP y SS'!$J27)*(T$4+('1. Lote, PP y SS'!$M27/2))+'1. Lote, PP y SS'!$K27*('1. Lote, PP y SS'!$B27/'1. Lote, PP y SS'!$M27)*(1-(_xlfn.NORM.DIST(T$4/'1. Lote, PP y SS'!$D27+'1. Lote, PP y SS'!$B27/365,'1. Lote, PP y SS'!$B27/365,'1. Lote, PP y SS'!$C27/365,TRUE))*(_xlfn.NORM.DIST(T$4/('1. Lote, PP y SS'!$B27/365)+'1. Lote, PP y SS'!$D27,'1. Lote, PP y SS'!$D27,'1. Lote, PP y SS'!$E27,TRUE))))</f>
        <v>-</v>
      </c>
      <c r="U27" s="49" t="str">
        <f>IF('1. Lote, PP y SS'!$B27=0,"-",('1. Lote, PP y SS'!$I27+'1. Lote, PP y SS'!$G27*'1. Lote, PP y SS'!$J27)*(U$4+('1. Lote, PP y SS'!$M27/2))+'1. Lote, PP y SS'!$K27*('1. Lote, PP y SS'!$B27/'1. Lote, PP y SS'!$M27)*(1-(_xlfn.NORM.DIST(U$4/'1. Lote, PP y SS'!$D27+'1. Lote, PP y SS'!$B27/365,'1. Lote, PP y SS'!$B27/365,'1. Lote, PP y SS'!$C27/365,TRUE))*(_xlfn.NORM.DIST(U$4/('1. Lote, PP y SS'!$B27/365)+'1. Lote, PP y SS'!$D27,'1. Lote, PP y SS'!$D27,'1. Lote, PP y SS'!$E27,TRUE))))</f>
        <v>-</v>
      </c>
      <c r="V27" s="49" t="str">
        <f>IF('1. Lote, PP y SS'!$B27=0,"-",('1. Lote, PP y SS'!$I27+'1. Lote, PP y SS'!$G27*'1. Lote, PP y SS'!$J27)*(V$4+('1. Lote, PP y SS'!$M27/2))+'1. Lote, PP y SS'!$K27*('1. Lote, PP y SS'!$B27/'1. Lote, PP y SS'!$M27)*(1-(_xlfn.NORM.DIST(V$4/'1. Lote, PP y SS'!$D27+'1. Lote, PP y SS'!$B27/365,'1. Lote, PP y SS'!$B27/365,'1. Lote, PP y SS'!$C27/365,TRUE))*(_xlfn.NORM.DIST(V$4/('1. Lote, PP y SS'!$B27/365)+'1. Lote, PP y SS'!$D27,'1. Lote, PP y SS'!$D27,'1. Lote, PP y SS'!$E27,TRUE))))</f>
        <v>-</v>
      </c>
      <c r="W27" s="49" t="str">
        <f>IF('1. Lote, PP y SS'!$B27=0,"-",('1. Lote, PP y SS'!$I27+'1. Lote, PP y SS'!$G27*'1. Lote, PP y SS'!$J27)*(W$4+('1. Lote, PP y SS'!$M27/2))+'1. Lote, PP y SS'!$K27*('1. Lote, PP y SS'!$B27/'1. Lote, PP y SS'!$M27)*(1-(_xlfn.NORM.DIST(W$4/'1. Lote, PP y SS'!$D27+'1. Lote, PP y SS'!$B27/365,'1. Lote, PP y SS'!$B27/365,'1. Lote, PP y SS'!$C27/365,TRUE))*(_xlfn.NORM.DIST(W$4/('1. Lote, PP y SS'!$B27/365)+'1. Lote, PP y SS'!$D27,'1. Lote, PP y SS'!$D27,'1. Lote, PP y SS'!$E27,TRUE))))</f>
        <v>-</v>
      </c>
      <c r="X27" s="49" t="str">
        <f>IF('1. Lote, PP y SS'!$B27=0,"-",('1. Lote, PP y SS'!$I27+'1. Lote, PP y SS'!$G27*'1. Lote, PP y SS'!$J27)*(X$4+('1. Lote, PP y SS'!$M27/2))+'1. Lote, PP y SS'!$K27*('1. Lote, PP y SS'!$B27/'1. Lote, PP y SS'!$M27)*(1-(_xlfn.NORM.DIST(X$4/'1. Lote, PP y SS'!$D27+'1. Lote, PP y SS'!$B27/365,'1. Lote, PP y SS'!$B27/365,'1. Lote, PP y SS'!$C27/365,TRUE))*(_xlfn.NORM.DIST(X$4/('1. Lote, PP y SS'!$B27/365)+'1. Lote, PP y SS'!$D27,'1. Lote, PP y SS'!$D27,'1. Lote, PP y SS'!$E27,TRUE))))</f>
        <v>-</v>
      </c>
      <c r="Y27" s="49" t="str">
        <f>IF('1. Lote, PP y SS'!$B27=0,"-",('1. Lote, PP y SS'!$I27+'1. Lote, PP y SS'!$G27*'1. Lote, PP y SS'!$J27)*(Y$4+('1. Lote, PP y SS'!$M27/2))+'1. Lote, PP y SS'!$K27*('1. Lote, PP y SS'!$B27/'1. Lote, PP y SS'!$M27)*(1-(_xlfn.NORM.DIST(Y$4/'1. Lote, PP y SS'!$D27+'1. Lote, PP y SS'!$B27/365,'1. Lote, PP y SS'!$B27/365,'1. Lote, PP y SS'!$C27/365,TRUE))*(_xlfn.NORM.DIST(Y$4/('1. Lote, PP y SS'!$B27/365)+'1. Lote, PP y SS'!$D27,'1. Lote, PP y SS'!$D27,'1. Lote, PP y SS'!$E27,TRUE))))</f>
        <v>-</v>
      </c>
      <c r="Z27" s="49" t="str">
        <f>IF('1. Lote, PP y SS'!$B27=0,"-",('1. Lote, PP y SS'!$I27+'1. Lote, PP y SS'!$G27*'1. Lote, PP y SS'!$J27)*(Z$4+('1. Lote, PP y SS'!$M27/2))+'1. Lote, PP y SS'!$K27*('1. Lote, PP y SS'!$B27/'1. Lote, PP y SS'!$M27)*(1-(_xlfn.NORM.DIST(Z$4/'1. Lote, PP y SS'!$D27+'1. Lote, PP y SS'!$B27/365,'1. Lote, PP y SS'!$B27/365,'1. Lote, PP y SS'!$C27/365,TRUE))*(_xlfn.NORM.DIST(Z$4/('1. Lote, PP y SS'!$B27/365)+'1. Lote, PP y SS'!$D27,'1. Lote, PP y SS'!$D27,'1. Lote, PP y SS'!$E27,TRUE))))</f>
        <v>-</v>
      </c>
      <c r="AA27" s="49" t="str">
        <f>IF('1. Lote, PP y SS'!$B27=0,"-",('1. Lote, PP y SS'!$I27+'1. Lote, PP y SS'!$G27*'1. Lote, PP y SS'!$J27)*(AA$4+('1. Lote, PP y SS'!$M27/2))+'1. Lote, PP y SS'!$K27*('1. Lote, PP y SS'!$B27/'1. Lote, PP y SS'!$M27)*(1-(_xlfn.NORM.DIST(AA$4/'1. Lote, PP y SS'!$D27+'1. Lote, PP y SS'!$B27/365,'1. Lote, PP y SS'!$B27/365,'1. Lote, PP y SS'!$C27/365,TRUE))*(_xlfn.NORM.DIST(AA$4/('1. Lote, PP y SS'!$B27/365)+'1. Lote, PP y SS'!$D27,'1. Lote, PP y SS'!$D27,'1. Lote, PP y SS'!$E27,TRUE))))</f>
        <v>-</v>
      </c>
      <c r="AB27" s="49" t="str">
        <f>IF('1. Lote, PP y SS'!$B27=0,"-",('1. Lote, PP y SS'!$I27+'1. Lote, PP y SS'!$G27*'1. Lote, PP y SS'!$J27)*(AB$4+('1. Lote, PP y SS'!$M27/2))+'1. Lote, PP y SS'!$K27*('1. Lote, PP y SS'!$B27/'1. Lote, PP y SS'!$M27)*(1-(_xlfn.NORM.DIST(AB$4/'1. Lote, PP y SS'!$D27+'1. Lote, PP y SS'!$B27/365,'1. Lote, PP y SS'!$B27/365,'1. Lote, PP y SS'!$C27/365,TRUE))*(_xlfn.NORM.DIST(AB$4/('1. Lote, PP y SS'!$B27/365)+'1. Lote, PP y SS'!$D27,'1. Lote, PP y SS'!$D27,'1. Lote, PP y SS'!$E27,TRUE))))</f>
        <v>-</v>
      </c>
      <c r="AC27" s="49" t="str">
        <f>IF('1. Lote, PP y SS'!$B27=0,"-",('1. Lote, PP y SS'!$I27+'1. Lote, PP y SS'!$G27*'1. Lote, PP y SS'!$J27)*(AC$4+('1. Lote, PP y SS'!$M27/2))+'1. Lote, PP y SS'!$K27*('1. Lote, PP y SS'!$B27/'1. Lote, PP y SS'!$M27)*(1-(_xlfn.NORM.DIST(AC$4/'1. Lote, PP y SS'!$D27+'1. Lote, PP y SS'!$B27/365,'1. Lote, PP y SS'!$B27/365,'1. Lote, PP y SS'!$C27/365,TRUE))*(_xlfn.NORM.DIST(AC$4/('1. Lote, PP y SS'!$B27/365)+'1. Lote, PP y SS'!$D27,'1. Lote, PP y SS'!$D27,'1. Lote, PP y SS'!$E27,TRUE))))</f>
        <v>-</v>
      </c>
      <c r="AD27" s="49" t="str">
        <f>IF('1. Lote, PP y SS'!$B27=0,"-",('1. Lote, PP y SS'!$I27+'1. Lote, PP y SS'!$G27*'1. Lote, PP y SS'!$J27)*(AD$4+('1. Lote, PP y SS'!$M27/2))+'1. Lote, PP y SS'!$K27*('1. Lote, PP y SS'!$B27/'1. Lote, PP y SS'!$M27)*(1-(_xlfn.NORM.DIST(AD$4/'1. Lote, PP y SS'!$D27+'1. Lote, PP y SS'!$B27/365,'1. Lote, PP y SS'!$B27/365,'1. Lote, PP y SS'!$C27/365,TRUE))*(_xlfn.NORM.DIST(AD$4/('1. Lote, PP y SS'!$B27/365)+'1. Lote, PP y SS'!$D27,'1. Lote, PP y SS'!$D27,'1. Lote, PP y SS'!$E27,TRUE))))</f>
        <v>-</v>
      </c>
    </row>
    <row r="28" spans="1:30" x14ac:dyDescent="0.25">
      <c r="A28" s="11" t="str">
        <f>'1. Lote, PP y SS'!A28</f>
        <v>Item 24</v>
      </c>
      <c r="B28" s="54" t="str">
        <f>IF('1. Lote, PP y SS'!B28=0,"-",'1. Lote, PP y SS'!Q28)</f>
        <v>-</v>
      </c>
      <c r="C28" s="39" t="str">
        <f>IF(B28="-","-",('1. Lote, PP y SS'!I28+'1. Lote, PP y SS'!G28*'1. Lote, PP y SS'!J28)*(B28+('1. Lote, PP y SS'!M28/2)))</f>
        <v>-</v>
      </c>
      <c r="D28" s="40" t="str">
        <f>IF(B28="-","-",IF('1. Lote, PP y SS'!F28&gt;99.999,0,'1. Lote, PP y SS'!K28*('1. Lote, PP y SS'!B28/'1. Lote, PP y SS'!M28)*(1-(_xlfn.NORM.DIST('1. Lote, PP y SS'!Q28/'1. Lote, PP y SS'!D28+'1. Lote, PP y SS'!B28/365,'1. Lote, PP y SS'!B28/365,'1. Lote, PP y SS'!C28/365,TRUE))*(_xlfn.NORM.DIST('1. Lote, PP y SS'!Q28/('1. Lote, PP y SS'!B28/365)+'1. Lote, PP y SS'!D28,'1. Lote, PP y SS'!D28,'1. Lote, PP y SS'!E28,TRUE)))))</f>
        <v>-</v>
      </c>
      <c r="E28" s="55" t="str">
        <f t="shared" si="1"/>
        <v>-</v>
      </c>
      <c r="F28" s="1"/>
      <c r="G28" s="49" t="str">
        <f>IF('1. Lote, PP y SS'!$B28=0,"-",('1. Lote, PP y SS'!$I28+'1. Lote, PP y SS'!$G28*'1. Lote, PP y SS'!$J28)*(G$4+('1. Lote, PP y SS'!$M28/2))+'1. Lote, PP y SS'!$K28*('1. Lote, PP y SS'!$B28/'1. Lote, PP y SS'!$M28)*(1-(_xlfn.NORM.DIST(G$4/'1. Lote, PP y SS'!$D28+'1. Lote, PP y SS'!$B28/365,'1. Lote, PP y SS'!$B28/365,'1. Lote, PP y SS'!$C28/365,TRUE))*(_xlfn.NORM.DIST(G$4/('1. Lote, PP y SS'!$B28/365)+'1. Lote, PP y SS'!$D28,'1. Lote, PP y SS'!$D28,'1. Lote, PP y SS'!$E28,TRUE))))</f>
        <v>-</v>
      </c>
      <c r="H28" s="49" t="str">
        <f>IF('1. Lote, PP y SS'!$B28=0,"-",('1. Lote, PP y SS'!$I28+'1. Lote, PP y SS'!$G28*'1. Lote, PP y SS'!$J28)*(H$4+('1. Lote, PP y SS'!$M28/2))+'1. Lote, PP y SS'!$K28*('1. Lote, PP y SS'!$B28/'1. Lote, PP y SS'!$M28)*(1-(_xlfn.NORM.DIST(H$4/'1. Lote, PP y SS'!$D28+'1. Lote, PP y SS'!$B28/365,'1. Lote, PP y SS'!$B28/365,'1. Lote, PP y SS'!$C28/365,TRUE))*(_xlfn.NORM.DIST(H$4/('1. Lote, PP y SS'!$B28/365)+'1. Lote, PP y SS'!$D28,'1. Lote, PP y SS'!$D28,'1. Lote, PP y SS'!$E28,TRUE))))</f>
        <v>-</v>
      </c>
      <c r="I28" s="49" t="str">
        <f>IF('1. Lote, PP y SS'!$B28=0,"-",('1. Lote, PP y SS'!$I28+'1. Lote, PP y SS'!$G28*'1. Lote, PP y SS'!$J28)*(I$4+('1. Lote, PP y SS'!$M28/2))+'1. Lote, PP y SS'!$K28*('1. Lote, PP y SS'!$B28/'1. Lote, PP y SS'!$M28)*(1-(_xlfn.NORM.DIST(I$4/'1. Lote, PP y SS'!$D28+'1. Lote, PP y SS'!$B28/365,'1. Lote, PP y SS'!$B28/365,'1. Lote, PP y SS'!$C28/365,TRUE))*(_xlfn.NORM.DIST(I$4/('1. Lote, PP y SS'!$B28/365)+'1. Lote, PP y SS'!$D28,'1. Lote, PP y SS'!$D28,'1. Lote, PP y SS'!$E28,TRUE))))</f>
        <v>-</v>
      </c>
      <c r="J28" s="49" t="str">
        <f>IF('1. Lote, PP y SS'!$B28=0,"-",('1. Lote, PP y SS'!$I28+'1. Lote, PP y SS'!$G28*'1. Lote, PP y SS'!$J28)*(J$4+('1. Lote, PP y SS'!$M28/2))+'1. Lote, PP y SS'!$K28*('1. Lote, PP y SS'!$B28/'1. Lote, PP y SS'!$M28)*(1-(_xlfn.NORM.DIST(J$4/'1. Lote, PP y SS'!$D28+'1. Lote, PP y SS'!$B28/365,'1. Lote, PP y SS'!$B28/365,'1. Lote, PP y SS'!$C28/365,TRUE))*(_xlfn.NORM.DIST(J$4/('1. Lote, PP y SS'!$B28/365)+'1. Lote, PP y SS'!$D28,'1. Lote, PP y SS'!$D28,'1. Lote, PP y SS'!$E28,TRUE))))</f>
        <v>-</v>
      </c>
      <c r="K28" s="49" t="str">
        <f>IF('1. Lote, PP y SS'!$B28=0,"-",('1. Lote, PP y SS'!$I28+'1. Lote, PP y SS'!$G28*'1. Lote, PP y SS'!$J28)*(K$4+('1. Lote, PP y SS'!$M28/2))+'1. Lote, PP y SS'!$K28*('1. Lote, PP y SS'!$B28/'1. Lote, PP y SS'!$M28)*(1-(_xlfn.NORM.DIST(K$4/'1. Lote, PP y SS'!$D28+'1. Lote, PP y SS'!$B28/365,'1. Lote, PP y SS'!$B28/365,'1. Lote, PP y SS'!$C28/365,TRUE))*(_xlfn.NORM.DIST(K$4/('1. Lote, PP y SS'!$B28/365)+'1. Lote, PP y SS'!$D28,'1. Lote, PP y SS'!$D28,'1. Lote, PP y SS'!$E28,TRUE))))</f>
        <v>-</v>
      </c>
      <c r="L28" s="49" t="str">
        <f>IF('1. Lote, PP y SS'!$B28=0,"-",('1. Lote, PP y SS'!$I28+'1. Lote, PP y SS'!$G28*'1. Lote, PP y SS'!$J28)*(L$4+('1. Lote, PP y SS'!$M28/2))+'1. Lote, PP y SS'!$K28*('1. Lote, PP y SS'!$B28/'1. Lote, PP y SS'!$M28)*(1-(_xlfn.NORM.DIST(L$4/'1. Lote, PP y SS'!$D28+'1. Lote, PP y SS'!$B28/365,'1. Lote, PP y SS'!$B28/365,'1. Lote, PP y SS'!$C28/365,TRUE))*(_xlfn.NORM.DIST(L$4/('1. Lote, PP y SS'!$B28/365)+'1. Lote, PP y SS'!$D28,'1. Lote, PP y SS'!$D28,'1. Lote, PP y SS'!$E28,TRUE))))</f>
        <v>-</v>
      </c>
      <c r="M28" s="49" t="str">
        <f>IF('1. Lote, PP y SS'!$B28=0,"-",('1. Lote, PP y SS'!$I28+'1. Lote, PP y SS'!$G28*'1. Lote, PP y SS'!$J28)*(M$4+('1. Lote, PP y SS'!$M28/2))+'1. Lote, PP y SS'!$K28*('1. Lote, PP y SS'!$B28/'1. Lote, PP y SS'!$M28)*(1-(_xlfn.NORM.DIST(M$4/'1. Lote, PP y SS'!$D28+'1. Lote, PP y SS'!$B28/365,'1. Lote, PP y SS'!$B28/365,'1. Lote, PP y SS'!$C28/365,TRUE))*(_xlfn.NORM.DIST(M$4/('1. Lote, PP y SS'!$B28/365)+'1. Lote, PP y SS'!$D28,'1. Lote, PP y SS'!$D28,'1. Lote, PP y SS'!$E28,TRUE))))</f>
        <v>-</v>
      </c>
      <c r="N28" s="49" t="str">
        <f>IF('1. Lote, PP y SS'!$B28=0,"-",('1. Lote, PP y SS'!$I28+'1. Lote, PP y SS'!$G28*'1. Lote, PP y SS'!$J28)*(N$4+('1. Lote, PP y SS'!$M28/2))+'1. Lote, PP y SS'!$K28*('1. Lote, PP y SS'!$B28/'1. Lote, PP y SS'!$M28)*(1-(_xlfn.NORM.DIST(N$4/'1. Lote, PP y SS'!$D28+'1. Lote, PP y SS'!$B28/365,'1. Lote, PP y SS'!$B28/365,'1. Lote, PP y SS'!$C28/365,TRUE))*(_xlfn.NORM.DIST(N$4/('1. Lote, PP y SS'!$B28/365)+'1. Lote, PP y SS'!$D28,'1. Lote, PP y SS'!$D28,'1. Lote, PP y SS'!$E28,TRUE))))</f>
        <v>-</v>
      </c>
      <c r="O28" s="49" t="str">
        <f>IF('1. Lote, PP y SS'!$B28=0,"-",('1. Lote, PP y SS'!$I28+'1. Lote, PP y SS'!$G28*'1. Lote, PP y SS'!$J28)*(O$4+('1. Lote, PP y SS'!$M28/2))+'1. Lote, PP y SS'!$K28*('1. Lote, PP y SS'!$B28/'1. Lote, PP y SS'!$M28)*(1-(_xlfn.NORM.DIST(O$4/'1. Lote, PP y SS'!$D28+'1. Lote, PP y SS'!$B28/365,'1. Lote, PP y SS'!$B28/365,'1. Lote, PP y SS'!$C28/365,TRUE))*(_xlfn.NORM.DIST(O$4/('1. Lote, PP y SS'!$B28/365)+'1. Lote, PP y SS'!$D28,'1. Lote, PP y SS'!$D28,'1. Lote, PP y SS'!$E28,TRUE))))</f>
        <v>-</v>
      </c>
      <c r="P28" s="49" t="str">
        <f>IF('1. Lote, PP y SS'!$B28=0,"-",('1. Lote, PP y SS'!$I28+'1. Lote, PP y SS'!$G28*'1. Lote, PP y SS'!$J28)*(P$4+('1. Lote, PP y SS'!$M28/2))+'1. Lote, PP y SS'!$K28*('1. Lote, PP y SS'!$B28/'1. Lote, PP y SS'!$M28)*(1-(_xlfn.NORM.DIST(P$4/'1. Lote, PP y SS'!$D28+'1. Lote, PP y SS'!$B28/365,'1. Lote, PP y SS'!$B28/365,'1. Lote, PP y SS'!$C28/365,TRUE))*(_xlfn.NORM.DIST(P$4/('1. Lote, PP y SS'!$B28/365)+'1. Lote, PP y SS'!$D28,'1. Lote, PP y SS'!$D28,'1. Lote, PP y SS'!$E28,TRUE))))</f>
        <v>-</v>
      </c>
      <c r="Q28" s="49" t="str">
        <f>IF('1. Lote, PP y SS'!$B28=0,"-",('1. Lote, PP y SS'!$I28+'1. Lote, PP y SS'!$G28*'1. Lote, PP y SS'!$J28)*(Q$4+('1. Lote, PP y SS'!$M28/2))+'1. Lote, PP y SS'!$K28*('1. Lote, PP y SS'!$B28/'1. Lote, PP y SS'!$M28)*(1-(_xlfn.NORM.DIST(Q$4/'1. Lote, PP y SS'!$D28+'1. Lote, PP y SS'!$B28/365,'1. Lote, PP y SS'!$B28/365,'1. Lote, PP y SS'!$C28/365,TRUE))*(_xlfn.NORM.DIST(Q$4/('1. Lote, PP y SS'!$B28/365)+'1. Lote, PP y SS'!$D28,'1. Lote, PP y SS'!$D28,'1. Lote, PP y SS'!$E28,TRUE))))</f>
        <v>-</v>
      </c>
      <c r="R28" s="49" t="str">
        <f>IF('1. Lote, PP y SS'!$B28=0,"-",('1. Lote, PP y SS'!$I28+'1. Lote, PP y SS'!$G28*'1. Lote, PP y SS'!$J28)*(R$4+('1. Lote, PP y SS'!$M28/2))+'1. Lote, PP y SS'!$K28*('1. Lote, PP y SS'!$B28/'1. Lote, PP y SS'!$M28)*(1-(_xlfn.NORM.DIST(R$4/'1. Lote, PP y SS'!$D28+'1. Lote, PP y SS'!$B28/365,'1. Lote, PP y SS'!$B28/365,'1. Lote, PP y SS'!$C28/365,TRUE))*(_xlfn.NORM.DIST(R$4/('1. Lote, PP y SS'!$B28/365)+'1. Lote, PP y SS'!$D28,'1. Lote, PP y SS'!$D28,'1. Lote, PP y SS'!$E28,TRUE))))</f>
        <v>-</v>
      </c>
      <c r="S28" s="49" t="str">
        <f>IF('1. Lote, PP y SS'!$B28=0,"-",('1. Lote, PP y SS'!$I28+'1. Lote, PP y SS'!$G28*'1. Lote, PP y SS'!$J28)*(S$4+('1. Lote, PP y SS'!$M28/2))+'1. Lote, PP y SS'!$K28*('1. Lote, PP y SS'!$B28/'1. Lote, PP y SS'!$M28)*(1-(_xlfn.NORM.DIST(S$4/'1. Lote, PP y SS'!$D28+'1. Lote, PP y SS'!$B28/365,'1. Lote, PP y SS'!$B28/365,'1. Lote, PP y SS'!$C28/365,TRUE))*(_xlfn.NORM.DIST(S$4/('1. Lote, PP y SS'!$B28/365)+'1. Lote, PP y SS'!$D28,'1. Lote, PP y SS'!$D28,'1. Lote, PP y SS'!$E28,TRUE))))</f>
        <v>-</v>
      </c>
      <c r="T28" s="49" t="str">
        <f>IF('1. Lote, PP y SS'!$B28=0,"-",('1. Lote, PP y SS'!$I28+'1. Lote, PP y SS'!$G28*'1. Lote, PP y SS'!$J28)*(T$4+('1. Lote, PP y SS'!$M28/2))+'1. Lote, PP y SS'!$K28*('1. Lote, PP y SS'!$B28/'1. Lote, PP y SS'!$M28)*(1-(_xlfn.NORM.DIST(T$4/'1. Lote, PP y SS'!$D28+'1. Lote, PP y SS'!$B28/365,'1. Lote, PP y SS'!$B28/365,'1. Lote, PP y SS'!$C28/365,TRUE))*(_xlfn.NORM.DIST(T$4/('1. Lote, PP y SS'!$B28/365)+'1. Lote, PP y SS'!$D28,'1. Lote, PP y SS'!$D28,'1. Lote, PP y SS'!$E28,TRUE))))</f>
        <v>-</v>
      </c>
      <c r="U28" s="49" t="str">
        <f>IF('1. Lote, PP y SS'!$B28=0,"-",('1. Lote, PP y SS'!$I28+'1. Lote, PP y SS'!$G28*'1. Lote, PP y SS'!$J28)*(U$4+('1. Lote, PP y SS'!$M28/2))+'1. Lote, PP y SS'!$K28*('1. Lote, PP y SS'!$B28/'1. Lote, PP y SS'!$M28)*(1-(_xlfn.NORM.DIST(U$4/'1. Lote, PP y SS'!$D28+'1. Lote, PP y SS'!$B28/365,'1. Lote, PP y SS'!$B28/365,'1. Lote, PP y SS'!$C28/365,TRUE))*(_xlfn.NORM.DIST(U$4/('1. Lote, PP y SS'!$B28/365)+'1. Lote, PP y SS'!$D28,'1. Lote, PP y SS'!$D28,'1. Lote, PP y SS'!$E28,TRUE))))</f>
        <v>-</v>
      </c>
      <c r="V28" s="49" t="str">
        <f>IF('1. Lote, PP y SS'!$B28=0,"-",('1. Lote, PP y SS'!$I28+'1. Lote, PP y SS'!$G28*'1. Lote, PP y SS'!$J28)*(V$4+('1. Lote, PP y SS'!$M28/2))+'1. Lote, PP y SS'!$K28*('1. Lote, PP y SS'!$B28/'1. Lote, PP y SS'!$M28)*(1-(_xlfn.NORM.DIST(V$4/'1. Lote, PP y SS'!$D28+'1. Lote, PP y SS'!$B28/365,'1. Lote, PP y SS'!$B28/365,'1. Lote, PP y SS'!$C28/365,TRUE))*(_xlfn.NORM.DIST(V$4/('1. Lote, PP y SS'!$B28/365)+'1. Lote, PP y SS'!$D28,'1. Lote, PP y SS'!$D28,'1. Lote, PP y SS'!$E28,TRUE))))</f>
        <v>-</v>
      </c>
      <c r="W28" s="49" t="str">
        <f>IF('1. Lote, PP y SS'!$B28=0,"-",('1. Lote, PP y SS'!$I28+'1. Lote, PP y SS'!$G28*'1. Lote, PP y SS'!$J28)*(W$4+('1. Lote, PP y SS'!$M28/2))+'1. Lote, PP y SS'!$K28*('1. Lote, PP y SS'!$B28/'1. Lote, PP y SS'!$M28)*(1-(_xlfn.NORM.DIST(W$4/'1. Lote, PP y SS'!$D28+'1. Lote, PP y SS'!$B28/365,'1. Lote, PP y SS'!$B28/365,'1. Lote, PP y SS'!$C28/365,TRUE))*(_xlfn.NORM.DIST(W$4/('1. Lote, PP y SS'!$B28/365)+'1. Lote, PP y SS'!$D28,'1. Lote, PP y SS'!$D28,'1. Lote, PP y SS'!$E28,TRUE))))</f>
        <v>-</v>
      </c>
      <c r="X28" s="49" t="str">
        <f>IF('1. Lote, PP y SS'!$B28=0,"-",('1. Lote, PP y SS'!$I28+'1. Lote, PP y SS'!$G28*'1. Lote, PP y SS'!$J28)*(X$4+('1. Lote, PP y SS'!$M28/2))+'1. Lote, PP y SS'!$K28*('1. Lote, PP y SS'!$B28/'1. Lote, PP y SS'!$M28)*(1-(_xlfn.NORM.DIST(X$4/'1. Lote, PP y SS'!$D28+'1. Lote, PP y SS'!$B28/365,'1. Lote, PP y SS'!$B28/365,'1. Lote, PP y SS'!$C28/365,TRUE))*(_xlfn.NORM.DIST(X$4/('1. Lote, PP y SS'!$B28/365)+'1. Lote, PP y SS'!$D28,'1. Lote, PP y SS'!$D28,'1. Lote, PP y SS'!$E28,TRUE))))</f>
        <v>-</v>
      </c>
      <c r="Y28" s="49" t="str">
        <f>IF('1. Lote, PP y SS'!$B28=0,"-",('1. Lote, PP y SS'!$I28+'1. Lote, PP y SS'!$G28*'1. Lote, PP y SS'!$J28)*(Y$4+('1. Lote, PP y SS'!$M28/2))+'1. Lote, PP y SS'!$K28*('1. Lote, PP y SS'!$B28/'1. Lote, PP y SS'!$M28)*(1-(_xlfn.NORM.DIST(Y$4/'1. Lote, PP y SS'!$D28+'1. Lote, PP y SS'!$B28/365,'1. Lote, PP y SS'!$B28/365,'1. Lote, PP y SS'!$C28/365,TRUE))*(_xlfn.NORM.DIST(Y$4/('1. Lote, PP y SS'!$B28/365)+'1. Lote, PP y SS'!$D28,'1. Lote, PP y SS'!$D28,'1. Lote, PP y SS'!$E28,TRUE))))</f>
        <v>-</v>
      </c>
      <c r="Z28" s="49" t="str">
        <f>IF('1. Lote, PP y SS'!$B28=0,"-",('1. Lote, PP y SS'!$I28+'1. Lote, PP y SS'!$G28*'1. Lote, PP y SS'!$J28)*(Z$4+('1. Lote, PP y SS'!$M28/2))+'1. Lote, PP y SS'!$K28*('1. Lote, PP y SS'!$B28/'1. Lote, PP y SS'!$M28)*(1-(_xlfn.NORM.DIST(Z$4/'1. Lote, PP y SS'!$D28+'1. Lote, PP y SS'!$B28/365,'1. Lote, PP y SS'!$B28/365,'1. Lote, PP y SS'!$C28/365,TRUE))*(_xlfn.NORM.DIST(Z$4/('1. Lote, PP y SS'!$B28/365)+'1. Lote, PP y SS'!$D28,'1. Lote, PP y SS'!$D28,'1. Lote, PP y SS'!$E28,TRUE))))</f>
        <v>-</v>
      </c>
      <c r="AA28" s="49" t="str">
        <f>IF('1. Lote, PP y SS'!$B28=0,"-",('1. Lote, PP y SS'!$I28+'1. Lote, PP y SS'!$G28*'1. Lote, PP y SS'!$J28)*(AA$4+('1. Lote, PP y SS'!$M28/2))+'1. Lote, PP y SS'!$K28*('1. Lote, PP y SS'!$B28/'1. Lote, PP y SS'!$M28)*(1-(_xlfn.NORM.DIST(AA$4/'1. Lote, PP y SS'!$D28+'1. Lote, PP y SS'!$B28/365,'1. Lote, PP y SS'!$B28/365,'1. Lote, PP y SS'!$C28/365,TRUE))*(_xlfn.NORM.DIST(AA$4/('1. Lote, PP y SS'!$B28/365)+'1. Lote, PP y SS'!$D28,'1. Lote, PP y SS'!$D28,'1. Lote, PP y SS'!$E28,TRUE))))</f>
        <v>-</v>
      </c>
      <c r="AB28" s="49" t="str">
        <f>IF('1. Lote, PP y SS'!$B28=0,"-",('1. Lote, PP y SS'!$I28+'1. Lote, PP y SS'!$G28*'1. Lote, PP y SS'!$J28)*(AB$4+('1. Lote, PP y SS'!$M28/2))+'1. Lote, PP y SS'!$K28*('1. Lote, PP y SS'!$B28/'1. Lote, PP y SS'!$M28)*(1-(_xlfn.NORM.DIST(AB$4/'1. Lote, PP y SS'!$D28+'1. Lote, PP y SS'!$B28/365,'1. Lote, PP y SS'!$B28/365,'1. Lote, PP y SS'!$C28/365,TRUE))*(_xlfn.NORM.DIST(AB$4/('1. Lote, PP y SS'!$B28/365)+'1. Lote, PP y SS'!$D28,'1. Lote, PP y SS'!$D28,'1. Lote, PP y SS'!$E28,TRUE))))</f>
        <v>-</v>
      </c>
      <c r="AC28" s="49" t="str">
        <f>IF('1. Lote, PP y SS'!$B28=0,"-",('1. Lote, PP y SS'!$I28+'1. Lote, PP y SS'!$G28*'1. Lote, PP y SS'!$J28)*(AC$4+('1. Lote, PP y SS'!$M28/2))+'1. Lote, PP y SS'!$K28*('1. Lote, PP y SS'!$B28/'1. Lote, PP y SS'!$M28)*(1-(_xlfn.NORM.DIST(AC$4/'1. Lote, PP y SS'!$D28+'1. Lote, PP y SS'!$B28/365,'1. Lote, PP y SS'!$B28/365,'1. Lote, PP y SS'!$C28/365,TRUE))*(_xlfn.NORM.DIST(AC$4/('1. Lote, PP y SS'!$B28/365)+'1. Lote, PP y SS'!$D28,'1. Lote, PP y SS'!$D28,'1. Lote, PP y SS'!$E28,TRUE))))</f>
        <v>-</v>
      </c>
      <c r="AD28" s="49" t="str">
        <f>IF('1. Lote, PP y SS'!$B28=0,"-",('1. Lote, PP y SS'!$I28+'1. Lote, PP y SS'!$G28*'1. Lote, PP y SS'!$J28)*(AD$4+('1. Lote, PP y SS'!$M28/2))+'1. Lote, PP y SS'!$K28*('1. Lote, PP y SS'!$B28/'1. Lote, PP y SS'!$M28)*(1-(_xlfn.NORM.DIST(AD$4/'1. Lote, PP y SS'!$D28+'1. Lote, PP y SS'!$B28/365,'1. Lote, PP y SS'!$B28/365,'1. Lote, PP y SS'!$C28/365,TRUE))*(_xlfn.NORM.DIST(AD$4/('1. Lote, PP y SS'!$B28/365)+'1. Lote, PP y SS'!$D28,'1. Lote, PP y SS'!$D28,'1. Lote, PP y SS'!$E28,TRUE))))</f>
        <v>-</v>
      </c>
    </row>
    <row r="29" spans="1:30" x14ac:dyDescent="0.25">
      <c r="A29" s="11" t="str">
        <f>'1. Lote, PP y SS'!A29</f>
        <v>Item 25</v>
      </c>
      <c r="B29" s="54" t="str">
        <f>IF('1. Lote, PP y SS'!B29=0,"-",'1. Lote, PP y SS'!Q29)</f>
        <v>-</v>
      </c>
      <c r="C29" s="39" t="str">
        <f>IF(B29="-","-",('1. Lote, PP y SS'!I29+'1. Lote, PP y SS'!G29*'1. Lote, PP y SS'!J29)*(B29+('1. Lote, PP y SS'!M29/2)))</f>
        <v>-</v>
      </c>
      <c r="D29" s="40" t="str">
        <f>IF(B29="-","-",IF('1. Lote, PP y SS'!F29&gt;99.999,0,'1. Lote, PP y SS'!K29*('1. Lote, PP y SS'!B29/'1. Lote, PP y SS'!M29)*(1-(_xlfn.NORM.DIST('1. Lote, PP y SS'!Q29/'1. Lote, PP y SS'!D29+'1. Lote, PP y SS'!B29/365,'1. Lote, PP y SS'!B29/365,'1. Lote, PP y SS'!C29/365,TRUE))*(_xlfn.NORM.DIST('1. Lote, PP y SS'!Q29/('1. Lote, PP y SS'!B29/365)+'1. Lote, PP y SS'!D29,'1. Lote, PP y SS'!D29,'1. Lote, PP y SS'!E29,TRUE)))))</f>
        <v>-</v>
      </c>
      <c r="E29" s="55" t="str">
        <f t="shared" si="1"/>
        <v>-</v>
      </c>
      <c r="F29" s="1"/>
      <c r="G29" s="49" t="str">
        <f>IF('1. Lote, PP y SS'!$B29=0,"-",('1. Lote, PP y SS'!$I29+'1. Lote, PP y SS'!$G29*'1. Lote, PP y SS'!$J29)*(G$4+('1. Lote, PP y SS'!$M29/2))+'1. Lote, PP y SS'!$K29*('1. Lote, PP y SS'!$B29/'1. Lote, PP y SS'!$M29)*(1-(_xlfn.NORM.DIST(G$4/'1. Lote, PP y SS'!$D29+'1. Lote, PP y SS'!$B29/365,'1. Lote, PP y SS'!$B29/365,'1. Lote, PP y SS'!$C29/365,TRUE))*(_xlfn.NORM.DIST(G$4/('1. Lote, PP y SS'!$B29/365)+'1. Lote, PP y SS'!$D29,'1. Lote, PP y SS'!$D29,'1. Lote, PP y SS'!$E29,TRUE))))</f>
        <v>-</v>
      </c>
      <c r="H29" s="49" t="str">
        <f>IF('1. Lote, PP y SS'!$B29=0,"-",('1. Lote, PP y SS'!$I29+'1. Lote, PP y SS'!$G29*'1. Lote, PP y SS'!$J29)*(H$4+('1. Lote, PP y SS'!$M29/2))+'1. Lote, PP y SS'!$K29*('1. Lote, PP y SS'!$B29/'1. Lote, PP y SS'!$M29)*(1-(_xlfn.NORM.DIST(H$4/'1. Lote, PP y SS'!$D29+'1. Lote, PP y SS'!$B29/365,'1. Lote, PP y SS'!$B29/365,'1. Lote, PP y SS'!$C29/365,TRUE))*(_xlfn.NORM.DIST(H$4/('1. Lote, PP y SS'!$B29/365)+'1. Lote, PP y SS'!$D29,'1. Lote, PP y SS'!$D29,'1. Lote, PP y SS'!$E29,TRUE))))</f>
        <v>-</v>
      </c>
      <c r="I29" s="49" t="str">
        <f>IF('1. Lote, PP y SS'!$B29=0,"-",('1. Lote, PP y SS'!$I29+'1. Lote, PP y SS'!$G29*'1. Lote, PP y SS'!$J29)*(I$4+('1. Lote, PP y SS'!$M29/2))+'1. Lote, PP y SS'!$K29*('1. Lote, PP y SS'!$B29/'1. Lote, PP y SS'!$M29)*(1-(_xlfn.NORM.DIST(I$4/'1. Lote, PP y SS'!$D29+'1. Lote, PP y SS'!$B29/365,'1. Lote, PP y SS'!$B29/365,'1. Lote, PP y SS'!$C29/365,TRUE))*(_xlfn.NORM.DIST(I$4/('1. Lote, PP y SS'!$B29/365)+'1. Lote, PP y SS'!$D29,'1. Lote, PP y SS'!$D29,'1. Lote, PP y SS'!$E29,TRUE))))</f>
        <v>-</v>
      </c>
      <c r="J29" s="49" t="str">
        <f>IF('1. Lote, PP y SS'!$B29=0,"-",('1. Lote, PP y SS'!$I29+'1. Lote, PP y SS'!$G29*'1. Lote, PP y SS'!$J29)*(J$4+('1. Lote, PP y SS'!$M29/2))+'1. Lote, PP y SS'!$K29*('1. Lote, PP y SS'!$B29/'1. Lote, PP y SS'!$M29)*(1-(_xlfn.NORM.DIST(J$4/'1. Lote, PP y SS'!$D29+'1. Lote, PP y SS'!$B29/365,'1. Lote, PP y SS'!$B29/365,'1. Lote, PP y SS'!$C29/365,TRUE))*(_xlfn.NORM.DIST(J$4/('1. Lote, PP y SS'!$B29/365)+'1. Lote, PP y SS'!$D29,'1. Lote, PP y SS'!$D29,'1. Lote, PP y SS'!$E29,TRUE))))</f>
        <v>-</v>
      </c>
      <c r="K29" s="49" t="str">
        <f>IF('1. Lote, PP y SS'!$B29=0,"-",('1. Lote, PP y SS'!$I29+'1. Lote, PP y SS'!$G29*'1. Lote, PP y SS'!$J29)*(K$4+('1. Lote, PP y SS'!$M29/2))+'1. Lote, PP y SS'!$K29*('1. Lote, PP y SS'!$B29/'1. Lote, PP y SS'!$M29)*(1-(_xlfn.NORM.DIST(K$4/'1. Lote, PP y SS'!$D29+'1. Lote, PP y SS'!$B29/365,'1. Lote, PP y SS'!$B29/365,'1. Lote, PP y SS'!$C29/365,TRUE))*(_xlfn.NORM.DIST(K$4/('1. Lote, PP y SS'!$B29/365)+'1. Lote, PP y SS'!$D29,'1. Lote, PP y SS'!$D29,'1. Lote, PP y SS'!$E29,TRUE))))</f>
        <v>-</v>
      </c>
      <c r="L29" s="49" t="str">
        <f>IF('1. Lote, PP y SS'!$B29=0,"-",('1. Lote, PP y SS'!$I29+'1. Lote, PP y SS'!$G29*'1. Lote, PP y SS'!$J29)*(L$4+('1. Lote, PP y SS'!$M29/2))+'1. Lote, PP y SS'!$K29*('1. Lote, PP y SS'!$B29/'1. Lote, PP y SS'!$M29)*(1-(_xlfn.NORM.DIST(L$4/'1. Lote, PP y SS'!$D29+'1. Lote, PP y SS'!$B29/365,'1. Lote, PP y SS'!$B29/365,'1. Lote, PP y SS'!$C29/365,TRUE))*(_xlfn.NORM.DIST(L$4/('1. Lote, PP y SS'!$B29/365)+'1. Lote, PP y SS'!$D29,'1. Lote, PP y SS'!$D29,'1. Lote, PP y SS'!$E29,TRUE))))</f>
        <v>-</v>
      </c>
      <c r="M29" s="49" t="str">
        <f>IF('1. Lote, PP y SS'!$B29=0,"-",('1. Lote, PP y SS'!$I29+'1. Lote, PP y SS'!$G29*'1. Lote, PP y SS'!$J29)*(M$4+('1. Lote, PP y SS'!$M29/2))+'1. Lote, PP y SS'!$K29*('1. Lote, PP y SS'!$B29/'1. Lote, PP y SS'!$M29)*(1-(_xlfn.NORM.DIST(M$4/'1. Lote, PP y SS'!$D29+'1. Lote, PP y SS'!$B29/365,'1. Lote, PP y SS'!$B29/365,'1. Lote, PP y SS'!$C29/365,TRUE))*(_xlfn.NORM.DIST(M$4/('1. Lote, PP y SS'!$B29/365)+'1. Lote, PP y SS'!$D29,'1. Lote, PP y SS'!$D29,'1. Lote, PP y SS'!$E29,TRUE))))</f>
        <v>-</v>
      </c>
      <c r="N29" s="49" t="str">
        <f>IF('1. Lote, PP y SS'!$B29=0,"-",('1. Lote, PP y SS'!$I29+'1. Lote, PP y SS'!$G29*'1. Lote, PP y SS'!$J29)*(N$4+('1. Lote, PP y SS'!$M29/2))+'1. Lote, PP y SS'!$K29*('1. Lote, PP y SS'!$B29/'1. Lote, PP y SS'!$M29)*(1-(_xlfn.NORM.DIST(N$4/'1. Lote, PP y SS'!$D29+'1. Lote, PP y SS'!$B29/365,'1. Lote, PP y SS'!$B29/365,'1. Lote, PP y SS'!$C29/365,TRUE))*(_xlfn.NORM.DIST(N$4/('1. Lote, PP y SS'!$B29/365)+'1. Lote, PP y SS'!$D29,'1. Lote, PP y SS'!$D29,'1. Lote, PP y SS'!$E29,TRUE))))</f>
        <v>-</v>
      </c>
      <c r="O29" s="49" t="str">
        <f>IF('1. Lote, PP y SS'!$B29=0,"-",('1. Lote, PP y SS'!$I29+'1. Lote, PP y SS'!$G29*'1. Lote, PP y SS'!$J29)*(O$4+('1. Lote, PP y SS'!$M29/2))+'1. Lote, PP y SS'!$K29*('1. Lote, PP y SS'!$B29/'1. Lote, PP y SS'!$M29)*(1-(_xlfn.NORM.DIST(O$4/'1. Lote, PP y SS'!$D29+'1. Lote, PP y SS'!$B29/365,'1. Lote, PP y SS'!$B29/365,'1. Lote, PP y SS'!$C29/365,TRUE))*(_xlfn.NORM.DIST(O$4/('1. Lote, PP y SS'!$B29/365)+'1. Lote, PP y SS'!$D29,'1. Lote, PP y SS'!$D29,'1. Lote, PP y SS'!$E29,TRUE))))</f>
        <v>-</v>
      </c>
      <c r="P29" s="49" t="str">
        <f>IF('1. Lote, PP y SS'!$B29=0,"-",('1. Lote, PP y SS'!$I29+'1. Lote, PP y SS'!$G29*'1. Lote, PP y SS'!$J29)*(P$4+('1. Lote, PP y SS'!$M29/2))+'1. Lote, PP y SS'!$K29*('1. Lote, PP y SS'!$B29/'1. Lote, PP y SS'!$M29)*(1-(_xlfn.NORM.DIST(P$4/'1. Lote, PP y SS'!$D29+'1. Lote, PP y SS'!$B29/365,'1. Lote, PP y SS'!$B29/365,'1. Lote, PP y SS'!$C29/365,TRUE))*(_xlfn.NORM.DIST(P$4/('1. Lote, PP y SS'!$B29/365)+'1. Lote, PP y SS'!$D29,'1. Lote, PP y SS'!$D29,'1. Lote, PP y SS'!$E29,TRUE))))</f>
        <v>-</v>
      </c>
      <c r="Q29" s="49" t="str">
        <f>IF('1. Lote, PP y SS'!$B29=0,"-",('1. Lote, PP y SS'!$I29+'1. Lote, PP y SS'!$G29*'1. Lote, PP y SS'!$J29)*(Q$4+('1. Lote, PP y SS'!$M29/2))+'1. Lote, PP y SS'!$K29*('1. Lote, PP y SS'!$B29/'1. Lote, PP y SS'!$M29)*(1-(_xlfn.NORM.DIST(Q$4/'1. Lote, PP y SS'!$D29+'1. Lote, PP y SS'!$B29/365,'1. Lote, PP y SS'!$B29/365,'1. Lote, PP y SS'!$C29/365,TRUE))*(_xlfn.NORM.DIST(Q$4/('1. Lote, PP y SS'!$B29/365)+'1. Lote, PP y SS'!$D29,'1. Lote, PP y SS'!$D29,'1. Lote, PP y SS'!$E29,TRUE))))</f>
        <v>-</v>
      </c>
      <c r="R29" s="49" t="str">
        <f>IF('1. Lote, PP y SS'!$B29=0,"-",('1. Lote, PP y SS'!$I29+'1. Lote, PP y SS'!$G29*'1. Lote, PP y SS'!$J29)*(R$4+('1. Lote, PP y SS'!$M29/2))+'1. Lote, PP y SS'!$K29*('1. Lote, PP y SS'!$B29/'1. Lote, PP y SS'!$M29)*(1-(_xlfn.NORM.DIST(R$4/'1. Lote, PP y SS'!$D29+'1. Lote, PP y SS'!$B29/365,'1. Lote, PP y SS'!$B29/365,'1. Lote, PP y SS'!$C29/365,TRUE))*(_xlfn.NORM.DIST(R$4/('1. Lote, PP y SS'!$B29/365)+'1. Lote, PP y SS'!$D29,'1. Lote, PP y SS'!$D29,'1. Lote, PP y SS'!$E29,TRUE))))</f>
        <v>-</v>
      </c>
      <c r="S29" s="49" t="str">
        <f>IF('1. Lote, PP y SS'!$B29=0,"-",('1. Lote, PP y SS'!$I29+'1. Lote, PP y SS'!$G29*'1. Lote, PP y SS'!$J29)*(S$4+('1. Lote, PP y SS'!$M29/2))+'1. Lote, PP y SS'!$K29*('1. Lote, PP y SS'!$B29/'1. Lote, PP y SS'!$M29)*(1-(_xlfn.NORM.DIST(S$4/'1. Lote, PP y SS'!$D29+'1. Lote, PP y SS'!$B29/365,'1. Lote, PP y SS'!$B29/365,'1. Lote, PP y SS'!$C29/365,TRUE))*(_xlfn.NORM.DIST(S$4/('1. Lote, PP y SS'!$B29/365)+'1. Lote, PP y SS'!$D29,'1. Lote, PP y SS'!$D29,'1. Lote, PP y SS'!$E29,TRUE))))</f>
        <v>-</v>
      </c>
      <c r="T29" s="49" t="str">
        <f>IF('1. Lote, PP y SS'!$B29=0,"-",('1. Lote, PP y SS'!$I29+'1. Lote, PP y SS'!$G29*'1. Lote, PP y SS'!$J29)*(T$4+('1. Lote, PP y SS'!$M29/2))+'1. Lote, PP y SS'!$K29*('1. Lote, PP y SS'!$B29/'1. Lote, PP y SS'!$M29)*(1-(_xlfn.NORM.DIST(T$4/'1. Lote, PP y SS'!$D29+'1. Lote, PP y SS'!$B29/365,'1. Lote, PP y SS'!$B29/365,'1. Lote, PP y SS'!$C29/365,TRUE))*(_xlfn.NORM.DIST(T$4/('1. Lote, PP y SS'!$B29/365)+'1. Lote, PP y SS'!$D29,'1. Lote, PP y SS'!$D29,'1. Lote, PP y SS'!$E29,TRUE))))</f>
        <v>-</v>
      </c>
      <c r="U29" s="49" t="str">
        <f>IF('1. Lote, PP y SS'!$B29=0,"-",('1. Lote, PP y SS'!$I29+'1. Lote, PP y SS'!$G29*'1. Lote, PP y SS'!$J29)*(U$4+('1. Lote, PP y SS'!$M29/2))+'1. Lote, PP y SS'!$K29*('1. Lote, PP y SS'!$B29/'1. Lote, PP y SS'!$M29)*(1-(_xlfn.NORM.DIST(U$4/'1. Lote, PP y SS'!$D29+'1. Lote, PP y SS'!$B29/365,'1. Lote, PP y SS'!$B29/365,'1. Lote, PP y SS'!$C29/365,TRUE))*(_xlfn.NORM.DIST(U$4/('1. Lote, PP y SS'!$B29/365)+'1. Lote, PP y SS'!$D29,'1. Lote, PP y SS'!$D29,'1. Lote, PP y SS'!$E29,TRUE))))</f>
        <v>-</v>
      </c>
      <c r="V29" s="49" t="str">
        <f>IF('1. Lote, PP y SS'!$B29=0,"-",('1. Lote, PP y SS'!$I29+'1. Lote, PP y SS'!$G29*'1. Lote, PP y SS'!$J29)*(V$4+('1. Lote, PP y SS'!$M29/2))+'1. Lote, PP y SS'!$K29*('1. Lote, PP y SS'!$B29/'1. Lote, PP y SS'!$M29)*(1-(_xlfn.NORM.DIST(V$4/'1. Lote, PP y SS'!$D29+'1. Lote, PP y SS'!$B29/365,'1. Lote, PP y SS'!$B29/365,'1. Lote, PP y SS'!$C29/365,TRUE))*(_xlfn.NORM.DIST(V$4/('1. Lote, PP y SS'!$B29/365)+'1. Lote, PP y SS'!$D29,'1. Lote, PP y SS'!$D29,'1. Lote, PP y SS'!$E29,TRUE))))</f>
        <v>-</v>
      </c>
      <c r="W29" s="49" t="str">
        <f>IF('1. Lote, PP y SS'!$B29=0,"-",('1. Lote, PP y SS'!$I29+'1. Lote, PP y SS'!$G29*'1. Lote, PP y SS'!$J29)*(W$4+('1. Lote, PP y SS'!$M29/2))+'1. Lote, PP y SS'!$K29*('1. Lote, PP y SS'!$B29/'1. Lote, PP y SS'!$M29)*(1-(_xlfn.NORM.DIST(W$4/'1. Lote, PP y SS'!$D29+'1. Lote, PP y SS'!$B29/365,'1. Lote, PP y SS'!$B29/365,'1. Lote, PP y SS'!$C29/365,TRUE))*(_xlfn.NORM.DIST(W$4/('1. Lote, PP y SS'!$B29/365)+'1. Lote, PP y SS'!$D29,'1. Lote, PP y SS'!$D29,'1. Lote, PP y SS'!$E29,TRUE))))</f>
        <v>-</v>
      </c>
      <c r="X29" s="49" t="str">
        <f>IF('1. Lote, PP y SS'!$B29=0,"-",('1. Lote, PP y SS'!$I29+'1. Lote, PP y SS'!$G29*'1. Lote, PP y SS'!$J29)*(X$4+('1. Lote, PP y SS'!$M29/2))+'1. Lote, PP y SS'!$K29*('1. Lote, PP y SS'!$B29/'1. Lote, PP y SS'!$M29)*(1-(_xlfn.NORM.DIST(X$4/'1. Lote, PP y SS'!$D29+'1. Lote, PP y SS'!$B29/365,'1. Lote, PP y SS'!$B29/365,'1. Lote, PP y SS'!$C29/365,TRUE))*(_xlfn.NORM.DIST(X$4/('1. Lote, PP y SS'!$B29/365)+'1. Lote, PP y SS'!$D29,'1. Lote, PP y SS'!$D29,'1. Lote, PP y SS'!$E29,TRUE))))</f>
        <v>-</v>
      </c>
      <c r="Y29" s="49" t="str">
        <f>IF('1. Lote, PP y SS'!$B29=0,"-",('1. Lote, PP y SS'!$I29+'1. Lote, PP y SS'!$G29*'1. Lote, PP y SS'!$J29)*(Y$4+('1. Lote, PP y SS'!$M29/2))+'1. Lote, PP y SS'!$K29*('1. Lote, PP y SS'!$B29/'1. Lote, PP y SS'!$M29)*(1-(_xlfn.NORM.DIST(Y$4/'1. Lote, PP y SS'!$D29+'1. Lote, PP y SS'!$B29/365,'1. Lote, PP y SS'!$B29/365,'1. Lote, PP y SS'!$C29/365,TRUE))*(_xlfn.NORM.DIST(Y$4/('1. Lote, PP y SS'!$B29/365)+'1. Lote, PP y SS'!$D29,'1. Lote, PP y SS'!$D29,'1. Lote, PP y SS'!$E29,TRUE))))</f>
        <v>-</v>
      </c>
      <c r="Z29" s="49" t="str">
        <f>IF('1. Lote, PP y SS'!$B29=0,"-",('1. Lote, PP y SS'!$I29+'1. Lote, PP y SS'!$G29*'1. Lote, PP y SS'!$J29)*(Z$4+('1. Lote, PP y SS'!$M29/2))+'1. Lote, PP y SS'!$K29*('1. Lote, PP y SS'!$B29/'1. Lote, PP y SS'!$M29)*(1-(_xlfn.NORM.DIST(Z$4/'1. Lote, PP y SS'!$D29+'1. Lote, PP y SS'!$B29/365,'1. Lote, PP y SS'!$B29/365,'1. Lote, PP y SS'!$C29/365,TRUE))*(_xlfn.NORM.DIST(Z$4/('1. Lote, PP y SS'!$B29/365)+'1. Lote, PP y SS'!$D29,'1. Lote, PP y SS'!$D29,'1. Lote, PP y SS'!$E29,TRUE))))</f>
        <v>-</v>
      </c>
      <c r="AA29" s="49" t="str">
        <f>IF('1. Lote, PP y SS'!$B29=0,"-",('1. Lote, PP y SS'!$I29+'1. Lote, PP y SS'!$G29*'1. Lote, PP y SS'!$J29)*(AA$4+('1. Lote, PP y SS'!$M29/2))+'1. Lote, PP y SS'!$K29*('1. Lote, PP y SS'!$B29/'1. Lote, PP y SS'!$M29)*(1-(_xlfn.NORM.DIST(AA$4/'1. Lote, PP y SS'!$D29+'1. Lote, PP y SS'!$B29/365,'1. Lote, PP y SS'!$B29/365,'1. Lote, PP y SS'!$C29/365,TRUE))*(_xlfn.NORM.DIST(AA$4/('1. Lote, PP y SS'!$B29/365)+'1. Lote, PP y SS'!$D29,'1. Lote, PP y SS'!$D29,'1. Lote, PP y SS'!$E29,TRUE))))</f>
        <v>-</v>
      </c>
      <c r="AB29" s="49" t="str">
        <f>IF('1. Lote, PP y SS'!$B29=0,"-",('1. Lote, PP y SS'!$I29+'1. Lote, PP y SS'!$G29*'1. Lote, PP y SS'!$J29)*(AB$4+('1. Lote, PP y SS'!$M29/2))+'1. Lote, PP y SS'!$K29*('1. Lote, PP y SS'!$B29/'1. Lote, PP y SS'!$M29)*(1-(_xlfn.NORM.DIST(AB$4/'1. Lote, PP y SS'!$D29+'1. Lote, PP y SS'!$B29/365,'1. Lote, PP y SS'!$B29/365,'1. Lote, PP y SS'!$C29/365,TRUE))*(_xlfn.NORM.DIST(AB$4/('1. Lote, PP y SS'!$B29/365)+'1. Lote, PP y SS'!$D29,'1. Lote, PP y SS'!$D29,'1. Lote, PP y SS'!$E29,TRUE))))</f>
        <v>-</v>
      </c>
      <c r="AC29" s="49" t="str">
        <f>IF('1. Lote, PP y SS'!$B29=0,"-",('1. Lote, PP y SS'!$I29+'1. Lote, PP y SS'!$G29*'1. Lote, PP y SS'!$J29)*(AC$4+('1. Lote, PP y SS'!$M29/2))+'1. Lote, PP y SS'!$K29*('1. Lote, PP y SS'!$B29/'1. Lote, PP y SS'!$M29)*(1-(_xlfn.NORM.DIST(AC$4/'1. Lote, PP y SS'!$D29+'1. Lote, PP y SS'!$B29/365,'1. Lote, PP y SS'!$B29/365,'1. Lote, PP y SS'!$C29/365,TRUE))*(_xlfn.NORM.DIST(AC$4/('1. Lote, PP y SS'!$B29/365)+'1. Lote, PP y SS'!$D29,'1. Lote, PP y SS'!$D29,'1. Lote, PP y SS'!$E29,TRUE))))</f>
        <v>-</v>
      </c>
      <c r="AD29" s="49" t="str">
        <f>IF('1. Lote, PP y SS'!$B29=0,"-",('1. Lote, PP y SS'!$I29+'1. Lote, PP y SS'!$G29*'1. Lote, PP y SS'!$J29)*(AD$4+('1. Lote, PP y SS'!$M29/2))+'1. Lote, PP y SS'!$K29*('1. Lote, PP y SS'!$B29/'1. Lote, PP y SS'!$M29)*(1-(_xlfn.NORM.DIST(AD$4/'1. Lote, PP y SS'!$D29+'1. Lote, PP y SS'!$B29/365,'1. Lote, PP y SS'!$B29/365,'1. Lote, PP y SS'!$C29/365,TRUE))*(_xlfn.NORM.DIST(AD$4/('1. Lote, PP y SS'!$B29/365)+'1. Lote, PP y SS'!$D29,'1. Lote, PP y SS'!$D29,'1. Lote, PP y SS'!$E29,TRUE))))</f>
        <v>-</v>
      </c>
    </row>
    <row r="30" spans="1:30" x14ac:dyDescent="0.25">
      <c r="A30" s="11" t="str">
        <f>'1. Lote, PP y SS'!A30</f>
        <v>Item 26</v>
      </c>
      <c r="B30" s="54" t="str">
        <f>IF('1. Lote, PP y SS'!B30=0,"-",'1. Lote, PP y SS'!Q30)</f>
        <v>-</v>
      </c>
      <c r="C30" s="39" t="str">
        <f>IF(B30="-","-",('1. Lote, PP y SS'!I30+'1. Lote, PP y SS'!G30*'1. Lote, PP y SS'!J30)*(B30+('1. Lote, PP y SS'!M30/2)))</f>
        <v>-</v>
      </c>
      <c r="D30" s="40" t="str">
        <f>IF(B30="-","-",IF('1. Lote, PP y SS'!F30&gt;99.999,0,'1. Lote, PP y SS'!K30*('1. Lote, PP y SS'!B30/'1. Lote, PP y SS'!M30)*(1-(_xlfn.NORM.DIST('1. Lote, PP y SS'!Q30/'1. Lote, PP y SS'!D30+'1. Lote, PP y SS'!B30/365,'1. Lote, PP y SS'!B30/365,'1. Lote, PP y SS'!C30/365,TRUE))*(_xlfn.NORM.DIST('1. Lote, PP y SS'!Q30/('1. Lote, PP y SS'!B30/365)+'1. Lote, PP y SS'!D30,'1. Lote, PP y SS'!D30,'1. Lote, PP y SS'!E30,TRUE)))))</f>
        <v>-</v>
      </c>
      <c r="E30" s="55" t="str">
        <f t="shared" si="1"/>
        <v>-</v>
      </c>
      <c r="F30" s="1"/>
      <c r="G30" s="49" t="str">
        <f>IF('1. Lote, PP y SS'!$B30=0,"-",('1. Lote, PP y SS'!$I30+'1. Lote, PP y SS'!$G30*'1. Lote, PP y SS'!$J30)*(G$4+('1. Lote, PP y SS'!$M30/2))+'1. Lote, PP y SS'!$K30*('1. Lote, PP y SS'!$B30/'1. Lote, PP y SS'!$M30)*(1-(_xlfn.NORM.DIST(G$4/'1. Lote, PP y SS'!$D30+'1. Lote, PP y SS'!$B30/365,'1. Lote, PP y SS'!$B30/365,'1. Lote, PP y SS'!$C30/365,TRUE))*(_xlfn.NORM.DIST(G$4/('1. Lote, PP y SS'!$B30/365)+'1. Lote, PP y SS'!$D30,'1. Lote, PP y SS'!$D30,'1. Lote, PP y SS'!$E30,TRUE))))</f>
        <v>-</v>
      </c>
      <c r="H30" s="49" t="str">
        <f>IF('1. Lote, PP y SS'!$B30=0,"-",('1. Lote, PP y SS'!$I30+'1. Lote, PP y SS'!$G30*'1. Lote, PP y SS'!$J30)*(H$4+('1. Lote, PP y SS'!$M30/2))+'1. Lote, PP y SS'!$K30*('1. Lote, PP y SS'!$B30/'1. Lote, PP y SS'!$M30)*(1-(_xlfn.NORM.DIST(H$4/'1. Lote, PP y SS'!$D30+'1. Lote, PP y SS'!$B30/365,'1. Lote, PP y SS'!$B30/365,'1. Lote, PP y SS'!$C30/365,TRUE))*(_xlfn.NORM.DIST(H$4/('1. Lote, PP y SS'!$B30/365)+'1. Lote, PP y SS'!$D30,'1. Lote, PP y SS'!$D30,'1. Lote, PP y SS'!$E30,TRUE))))</f>
        <v>-</v>
      </c>
      <c r="I30" s="49" t="str">
        <f>IF('1. Lote, PP y SS'!$B30=0,"-",('1. Lote, PP y SS'!$I30+'1. Lote, PP y SS'!$G30*'1. Lote, PP y SS'!$J30)*(I$4+('1. Lote, PP y SS'!$M30/2))+'1. Lote, PP y SS'!$K30*('1. Lote, PP y SS'!$B30/'1. Lote, PP y SS'!$M30)*(1-(_xlfn.NORM.DIST(I$4/'1. Lote, PP y SS'!$D30+'1. Lote, PP y SS'!$B30/365,'1. Lote, PP y SS'!$B30/365,'1. Lote, PP y SS'!$C30/365,TRUE))*(_xlfn.NORM.DIST(I$4/('1. Lote, PP y SS'!$B30/365)+'1. Lote, PP y SS'!$D30,'1. Lote, PP y SS'!$D30,'1. Lote, PP y SS'!$E30,TRUE))))</f>
        <v>-</v>
      </c>
      <c r="J30" s="49" t="str">
        <f>IF('1. Lote, PP y SS'!$B30=0,"-",('1. Lote, PP y SS'!$I30+'1. Lote, PP y SS'!$G30*'1. Lote, PP y SS'!$J30)*(J$4+('1. Lote, PP y SS'!$M30/2))+'1. Lote, PP y SS'!$K30*('1. Lote, PP y SS'!$B30/'1. Lote, PP y SS'!$M30)*(1-(_xlfn.NORM.DIST(J$4/'1. Lote, PP y SS'!$D30+'1. Lote, PP y SS'!$B30/365,'1. Lote, PP y SS'!$B30/365,'1. Lote, PP y SS'!$C30/365,TRUE))*(_xlfn.NORM.DIST(J$4/('1. Lote, PP y SS'!$B30/365)+'1. Lote, PP y SS'!$D30,'1. Lote, PP y SS'!$D30,'1. Lote, PP y SS'!$E30,TRUE))))</f>
        <v>-</v>
      </c>
      <c r="K30" s="49" t="str">
        <f>IF('1. Lote, PP y SS'!$B30=0,"-",('1. Lote, PP y SS'!$I30+'1. Lote, PP y SS'!$G30*'1. Lote, PP y SS'!$J30)*(K$4+('1. Lote, PP y SS'!$M30/2))+'1. Lote, PP y SS'!$K30*('1. Lote, PP y SS'!$B30/'1. Lote, PP y SS'!$M30)*(1-(_xlfn.NORM.DIST(K$4/'1. Lote, PP y SS'!$D30+'1. Lote, PP y SS'!$B30/365,'1. Lote, PP y SS'!$B30/365,'1. Lote, PP y SS'!$C30/365,TRUE))*(_xlfn.NORM.DIST(K$4/('1. Lote, PP y SS'!$B30/365)+'1. Lote, PP y SS'!$D30,'1. Lote, PP y SS'!$D30,'1. Lote, PP y SS'!$E30,TRUE))))</f>
        <v>-</v>
      </c>
      <c r="L30" s="49" t="str">
        <f>IF('1. Lote, PP y SS'!$B30=0,"-",('1. Lote, PP y SS'!$I30+'1. Lote, PP y SS'!$G30*'1. Lote, PP y SS'!$J30)*(L$4+('1. Lote, PP y SS'!$M30/2))+'1. Lote, PP y SS'!$K30*('1. Lote, PP y SS'!$B30/'1. Lote, PP y SS'!$M30)*(1-(_xlfn.NORM.DIST(L$4/'1. Lote, PP y SS'!$D30+'1. Lote, PP y SS'!$B30/365,'1. Lote, PP y SS'!$B30/365,'1. Lote, PP y SS'!$C30/365,TRUE))*(_xlfn.NORM.DIST(L$4/('1. Lote, PP y SS'!$B30/365)+'1. Lote, PP y SS'!$D30,'1. Lote, PP y SS'!$D30,'1. Lote, PP y SS'!$E30,TRUE))))</f>
        <v>-</v>
      </c>
      <c r="M30" s="49" t="str">
        <f>IF('1. Lote, PP y SS'!$B30=0,"-",('1. Lote, PP y SS'!$I30+'1. Lote, PP y SS'!$G30*'1. Lote, PP y SS'!$J30)*(M$4+('1. Lote, PP y SS'!$M30/2))+'1. Lote, PP y SS'!$K30*('1. Lote, PP y SS'!$B30/'1. Lote, PP y SS'!$M30)*(1-(_xlfn.NORM.DIST(M$4/'1. Lote, PP y SS'!$D30+'1. Lote, PP y SS'!$B30/365,'1. Lote, PP y SS'!$B30/365,'1. Lote, PP y SS'!$C30/365,TRUE))*(_xlfn.NORM.DIST(M$4/('1. Lote, PP y SS'!$B30/365)+'1. Lote, PP y SS'!$D30,'1. Lote, PP y SS'!$D30,'1. Lote, PP y SS'!$E30,TRUE))))</f>
        <v>-</v>
      </c>
      <c r="N30" s="49" t="str">
        <f>IF('1. Lote, PP y SS'!$B30=0,"-",('1. Lote, PP y SS'!$I30+'1. Lote, PP y SS'!$G30*'1. Lote, PP y SS'!$J30)*(N$4+('1. Lote, PP y SS'!$M30/2))+'1. Lote, PP y SS'!$K30*('1. Lote, PP y SS'!$B30/'1. Lote, PP y SS'!$M30)*(1-(_xlfn.NORM.DIST(N$4/'1. Lote, PP y SS'!$D30+'1. Lote, PP y SS'!$B30/365,'1. Lote, PP y SS'!$B30/365,'1. Lote, PP y SS'!$C30/365,TRUE))*(_xlfn.NORM.DIST(N$4/('1. Lote, PP y SS'!$B30/365)+'1. Lote, PP y SS'!$D30,'1. Lote, PP y SS'!$D30,'1. Lote, PP y SS'!$E30,TRUE))))</f>
        <v>-</v>
      </c>
      <c r="O30" s="49" t="str">
        <f>IF('1. Lote, PP y SS'!$B30=0,"-",('1. Lote, PP y SS'!$I30+'1. Lote, PP y SS'!$G30*'1. Lote, PP y SS'!$J30)*(O$4+('1. Lote, PP y SS'!$M30/2))+'1. Lote, PP y SS'!$K30*('1. Lote, PP y SS'!$B30/'1. Lote, PP y SS'!$M30)*(1-(_xlfn.NORM.DIST(O$4/'1. Lote, PP y SS'!$D30+'1. Lote, PP y SS'!$B30/365,'1. Lote, PP y SS'!$B30/365,'1. Lote, PP y SS'!$C30/365,TRUE))*(_xlfn.NORM.DIST(O$4/('1. Lote, PP y SS'!$B30/365)+'1. Lote, PP y SS'!$D30,'1. Lote, PP y SS'!$D30,'1. Lote, PP y SS'!$E30,TRUE))))</f>
        <v>-</v>
      </c>
      <c r="P30" s="49" t="str">
        <f>IF('1. Lote, PP y SS'!$B30=0,"-",('1. Lote, PP y SS'!$I30+'1. Lote, PP y SS'!$G30*'1. Lote, PP y SS'!$J30)*(P$4+('1. Lote, PP y SS'!$M30/2))+'1. Lote, PP y SS'!$K30*('1. Lote, PP y SS'!$B30/'1. Lote, PP y SS'!$M30)*(1-(_xlfn.NORM.DIST(P$4/'1. Lote, PP y SS'!$D30+'1. Lote, PP y SS'!$B30/365,'1. Lote, PP y SS'!$B30/365,'1. Lote, PP y SS'!$C30/365,TRUE))*(_xlfn.NORM.DIST(P$4/('1. Lote, PP y SS'!$B30/365)+'1. Lote, PP y SS'!$D30,'1. Lote, PP y SS'!$D30,'1. Lote, PP y SS'!$E30,TRUE))))</f>
        <v>-</v>
      </c>
      <c r="Q30" s="49" t="str">
        <f>IF('1. Lote, PP y SS'!$B30=0,"-",('1. Lote, PP y SS'!$I30+'1. Lote, PP y SS'!$G30*'1. Lote, PP y SS'!$J30)*(Q$4+('1. Lote, PP y SS'!$M30/2))+'1. Lote, PP y SS'!$K30*('1. Lote, PP y SS'!$B30/'1. Lote, PP y SS'!$M30)*(1-(_xlfn.NORM.DIST(Q$4/'1. Lote, PP y SS'!$D30+'1. Lote, PP y SS'!$B30/365,'1. Lote, PP y SS'!$B30/365,'1. Lote, PP y SS'!$C30/365,TRUE))*(_xlfn.NORM.DIST(Q$4/('1. Lote, PP y SS'!$B30/365)+'1. Lote, PP y SS'!$D30,'1. Lote, PP y SS'!$D30,'1. Lote, PP y SS'!$E30,TRUE))))</f>
        <v>-</v>
      </c>
      <c r="R30" s="49" t="str">
        <f>IF('1. Lote, PP y SS'!$B30=0,"-",('1. Lote, PP y SS'!$I30+'1. Lote, PP y SS'!$G30*'1. Lote, PP y SS'!$J30)*(R$4+('1. Lote, PP y SS'!$M30/2))+'1. Lote, PP y SS'!$K30*('1. Lote, PP y SS'!$B30/'1. Lote, PP y SS'!$M30)*(1-(_xlfn.NORM.DIST(R$4/'1. Lote, PP y SS'!$D30+'1. Lote, PP y SS'!$B30/365,'1. Lote, PP y SS'!$B30/365,'1. Lote, PP y SS'!$C30/365,TRUE))*(_xlfn.NORM.DIST(R$4/('1. Lote, PP y SS'!$B30/365)+'1. Lote, PP y SS'!$D30,'1. Lote, PP y SS'!$D30,'1. Lote, PP y SS'!$E30,TRUE))))</f>
        <v>-</v>
      </c>
      <c r="S30" s="49" t="str">
        <f>IF('1. Lote, PP y SS'!$B30=0,"-",('1. Lote, PP y SS'!$I30+'1. Lote, PP y SS'!$G30*'1. Lote, PP y SS'!$J30)*(S$4+('1. Lote, PP y SS'!$M30/2))+'1. Lote, PP y SS'!$K30*('1. Lote, PP y SS'!$B30/'1. Lote, PP y SS'!$M30)*(1-(_xlfn.NORM.DIST(S$4/'1. Lote, PP y SS'!$D30+'1. Lote, PP y SS'!$B30/365,'1. Lote, PP y SS'!$B30/365,'1. Lote, PP y SS'!$C30/365,TRUE))*(_xlfn.NORM.DIST(S$4/('1. Lote, PP y SS'!$B30/365)+'1. Lote, PP y SS'!$D30,'1. Lote, PP y SS'!$D30,'1. Lote, PP y SS'!$E30,TRUE))))</f>
        <v>-</v>
      </c>
      <c r="T30" s="49" t="str">
        <f>IF('1. Lote, PP y SS'!$B30=0,"-",('1. Lote, PP y SS'!$I30+'1. Lote, PP y SS'!$G30*'1. Lote, PP y SS'!$J30)*(T$4+('1. Lote, PP y SS'!$M30/2))+'1. Lote, PP y SS'!$K30*('1. Lote, PP y SS'!$B30/'1. Lote, PP y SS'!$M30)*(1-(_xlfn.NORM.DIST(T$4/'1. Lote, PP y SS'!$D30+'1. Lote, PP y SS'!$B30/365,'1. Lote, PP y SS'!$B30/365,'1. Lote, PP y SS'!$C30/365,TRUE))*(_xlfn.NORM.DIST(T$4/('1. Lote, PP y SS'!$B30/365)+'1. Lote, PP y SS'!$D30,'1. Lote, PP y SS'!$D30,'1. Lote, PP y SS'!$E30,TRUE))))</f>
        <v>-</v>
      </c>
      <c r="U30" s="49" t="str">
        <f>IF('1. Lote, PP y SS'!$B30=0,"-",('1. Lote, PP y SS'!$I30+'1. Lote, PP y SS'!$G30*'1. Lote, PP y SS'!$J30)*(U$4+('1. Lote, PP y SS'!$M30/2))+'1. Lote, PP y SS'!$K30*('1. Lote, PP y SS'!$B30/'1. Lote, PP y SS'!$M30)*(1-(_xlfn.NORM.DIST(U$4/'1. Lote, PP y SS'!$D30+'1. Lote, PP y SS'!$B30/365,'1. Lote, PP y SS'!$B30/365,'1. Lote, PP y SS'!$C30/365,TRUE))*(_xlfn.NORM.DIST(U$4/('1. Lote, PP y SS'!$B30/365)+'1. Lote, PP y SS'!$D30,'1. Lote, PP y SS'!$D30,'1. Lote, PP y SS'!$E30,TRUE))))</f>
        <v>-</v>
      </c>
      <c r="V30" s="49" t="str">
        <f>IF('1. Lote, PP y SS'!$B30=0,"-",('1. Lote, PP y SS'!$I30+'1. Lote, PP y SS'!$G30*'1. Lote, PP y SS'!$J30)*(V$4+('1. Lote, PP y SS'!$M30/2))+'1. Lote, PP y SS'!$K30*('1. Lote, PP y SS'!$B30/'1. Lote, PP y SS'!$M30)*(1-(_xlfn.NORM.DIST(V$4/'1. Lote, PP y SS'!$D30+'1. Lote, PP y SS'!$B30/365,'1. Lote, PP y SS'!$B30/365,'1. Lote, PP y SS'!$C30/365,TRUE))*(_xlfn.NORM.DIST(V$4/('1. Lote, PP y SS'!$B30/365)+'1. Lote, PP y SS'!$D30,'1. Lote, PP y SS'!$D30,'1. Lote, PP y SS'!$E30,TRUE))))</f>
        <v>-</v>
      </c>
      <c r="W30" s="49" t="str">
        <f>IF('1. Lote, PP y SS'!$B30=0,"-",('1. Lote, PP y SS'!$I30+'1. Lote, PP y SS'!$G30*'1. Lote, PP y SS'!$J30)*(W$4+('1. Lote, PP y SS'!$M30/2))+'1. Lote, PP y SS'!$K30*('1. Lote, PP y SS'!$B30/'1. Lote, PP y SS'!$M30)*(1-(_xlfn.NORM.DIST(W$4/'1. Lote, PP y SS'!$D30+'1. Lote, PP y SS'!$B30/365,'1. Lote, PP y SS'!$B30/365,'1. Lote, PP y SS'!$C30/365,TRUE))*(_xlfn.NORM.DIST(W$4/('1. Lote, PP y SS'!$B30/365)+'1. Lote, PP y SS'!$D30,'1. Lote, PP y SS'!$D30,'1. Lote, PP y SS'!$E30,TRUE))))</f>
        <v>-</v>
      </c>
      <c r="X30" s="49" t="str">
        <f>IF('1. Lote, PP y SS'!$B30=0,"-",('1. Lote, PP y SS'!$I30+'1. Lote, PP y SS'!$G30*'1. Lote, PP y SS'!$J30)*(X$4+('1. Lote, PP y SS'!$M30/2))+'1. Lote, PP y SS'!$K30*('1. Lote, PP y SS'!$B30/'1. Lote, PP y SS'!$M30)*(1-(_xlfn.NORM.DIST(X$4/'1. Lote, PP y SS'!$D30+'1. Lote, PP y SS'!$B30/365,'1. Lote, PP y SS'!$B30/365,'1. Lote, PP y SS'!$C30/365,TRUE))*(_xlfn.NORM.DIST(X$4/('1. Lote, PP y SS'!$B30/365)+'1. Lote, PP y SS'!$D30,'1. Lote, PP y SS'!$D30,'1. Lote, PP y SS'!$E30,TRUE))))</f>
        <v>-</v>
      </c>
      <c r="Y30" s="49" t="str">
        <f>IF('1. Lote, PP y SS'!$B30=0,"-",('1. Lote, PP y SS'!$I30+'1. Lote, PP y SS'!$G30*'1. Lote, PP y SS'!$J30)*(Y$4+('1. Lote, PP y SS'!$M30/2))+'1. Lote, PP y SS'!$K30*('1. Lote, PP y SS'!$B30/'1. Lote, PP y SS'!$M30)*(1-(_xlfn.NORM.DIST(Y$4/'1. Lote, PP y SS'!$D30+'1. Lote, PP y SS'!$B30/365,'1. Lote, PP y SS'!$B30/365,'1. Lote, PP y SS'!$C30/365,TRUE))*(_xlfn.NORM.DIST(Y$4/('1. Lote, PP y SS'!$B30/365)+'1. Lote, PP y SS'!$D30,'1. Lote, PP y SS'!$D30,'1. Lote, PP y SS'!$E30,TRUE))))</f>
        <v>-</v>
      </c>
      <c r="Z30" s="49" t="str">
        <f>IF('1. Lote, PP y SS'!$B30=0,"-",('1. Lote, PP y SS'!$I30+'1. Lote, PP y SS'!$G30*'1. Lote, PP y SS'!$J30)*(Z$4+('1. Lote, PP y SS'!$M30/2))+'1. Lote, PP y SS'!$K30*('1. Lote, PP y SS'!$B30/'1. Lote, PP y SS'!$M30)*(1-(_xlfn.NORM.DIST(Z$4/'1. Lote, PP y SS'!$D30+'1. Lote, PP y SS'!$B30/365,'1. Lote, PP y SS'!$B30/365,'1. Lote, PP y SS'!$C30/365,TRUE))*(_xlfn.NORM.DIST(Z$4/('1. Lote, PP y SS'!$B30/365)+'1. Lote, PP y SS'!$D30,'1. Lote, PP y SS'!$D30,'1. Lote, PP y SS'!$E30,TRUE))))</f>
        <v>-</v>
      </c>
      <c r="AA30" s="49" t="str">
        <f>IF('1. Lote, PP y SS'!$B30=0,"-",('1. Lote, PP y SS'!$I30+'1. Lote, PP y SS'!$G30*'1. Lote, PP y SS'!$J30)*(AA$4+('1. Lote, PP y SS'!$M30/2))+'1. Lote, PP y SS'!$K30*('1. Lote, PP y SS'!$B30/'1. Lote, PP y SS'!$M30)*(1-(_xlfn.NORM.DIST(AA$4/'1. Lote, PP y SS'!$D30+'1. Lote, PP y SS'!$B30/365,'1. Lote, PP y SS'!$B30/365,'1. Lote, PP y SS'!$C30/365,TRUE))*(_xlfn.NORM.DIST(AA$4/('1. Lote, PP y SS'!$B30/365)+'1. Lote, PP y SS'!$D30,'1. Lote, PP y SS'!$D30,'1. Lote, PP y SS'!$E30,TRUE))))</f>
        <v>-</v>
      </c>
      <c r="AB30" s="49" t="str">
        <f>IF('1. Lote, PP y SS'!$B30=0,"-",('1. Lote, PP y SS'!$I30+'1. Lote, PP y SS'!$G30*'1. Lote, PP y SS'!$J30)*(AB$4+('1. Lote, PP y SS'!$M30/2))+'1. Lote, PP y SS'!$K30*('1. Lote, PP y SS'!$B30/'1. Lote, PP y SS'!$M30)*(1-(_xlfn.NORM.DIST(AB$4/'1. Lote, PP y SS'!$D30+'1. Lote, PP y SS'!$B30/365,'1. Lote, PP y SS'!$B30/365,'1. Lote, PP y SS'!$C30/365,TRUE))*(_xlfn.NORM.DIST(AB$4/('1. Lote, PP y SS'!$B30/365)+'1. Lote, PP y SS'!$D30,'1. Lote, PP y SS'!$D30,'1. Lote, PP y SS'!$E30,TRUE))))</f>
        <v>-</v>
      </c>
      <c r="AC30" s="49" t="str">
        <f>IF('1. Lote, PP y SS'!$B30=0,"-",('1. Lote, PP y SS'!$I30+'1. Lote, PP y SS'!$G30*'1. Lote, PP y SS'!$J30)*(AC$4+('1. Lote, PP y SS'!$M30/2))+'1. Lote, PP y SS'!$K30*('1. Lote, PP y SS'!$B30/'1. Lote, PP y SS'!$M30)*(1-(_xlfn.NORM.DIST(AC$4/'1. Lote, PP y SS'!$D30+'1. Lote, PP y SS'!$B30/365,'1. Lote, PP y SS'!$B30/365,'1. Lote, PP y SS'!$C30/365,TRUE))*(_xlfn.NORM.DIST(AC$4/('1. Lote, PP y SS'!$B30/365)+'1. Lote, PP y SS'!$D30,'1. Lote, PP y SS'!$D30,'1. Lote, PP y SS'!$E30,TRUE))))</f>
        <v>-</v>
      </c>
      <c r="AD30" s="49" t="str">
        <f>IF('1. Lote, PP y SS'!$B30=0,"-",('1. Lote, PP y SS'!$I30+'1. Lote, PP y SS'!$G30*'1. Lote, PP y SS'!$J30)*(AD$4+('1. Lote, PP y SS'!$M30/2))+'1. Lote, PP y SS'!$K30*('1. Lote, PP y SS'!$B30/'1. Lote, PP y SS'!$M30)*(1-(_xlfn.NORM.DIST(AD$4/'1. Lote, PP y SS'!$D30+'1. Lote, PP y SS'!$B30/365,'1. Lote, PP y SS'!$B30/365,'1. Lote, PP y SS'!$C30/365,TRUE))*(_xlfn.NORM.DIST(AD$4/('1. Lote, PP y SS'!$B30/365)+'1. Lote, PP y SS'!$D30,'1. Lote, PP y SS'!$D30,'1. Lote, PP y SS'!$E30,TRUE))))</f>
        <v>-</v>
      </c>
    </row>
    <row r="31" spans="1:30" x14ac:dyDescent="0.25">
      <c r="A31" s="11" t="str">
        <f>'1. Lote, PP y SS'!A31</f>
        <v>Item 27</v>
      </c>
      <c r="B31" s="54" t="str">
        <f>IF('1. Lote, PP y SS'!B31=0,"-",'1. Lote, PP y SS'!Q31)</f>
        <v>-</v>
      </c>
      <c r="C31" s="39" t="str">
        <f>IF(B31="-","-",('1. Lote, PP y SS'!I31+'1. Lote, PP y SS'!G31*'1. Lote, PP y SS'!J31)*(B31+('1. Lote, PP y SS'!M31/2)))</f>
        <v>-</v>
      </c>
      <c r="D31" s="40" t="str">
        <f>IF(B31="-","-",IF('1. Lote, PP y SS'!F31&gt;99.999,0,'1. Lote, PP y SS'!K31*('1. Lote, PP y SS'!B31/'1. Lote, PP y SS'!M31)*(1-(_xlfn.NORM.DIST('1. Lote, PP y SS'!Q31/'1. Lote, PP y SS'!D31+'1. Lote, PP y SS'!B31/365,'1. Lote, PP y SS'!B31/365,'1. Lote, PP y SS'!C31/365,TRUE))*(_xlfn.NORM.DIST('1. Lote, PP y SS'!Q31/('1. Lote, PP y SS'!B31/365)+'1. Lote, PP y SS'!D31,'1. Lote, PP y SS'!D31,'1. Lote, PP y SS'!E31,TRUE)))))</f>
        <v>-</v>
      </c>
      <c r="E31" s="55" t="str">
        <f t="shared" si="1"/>
        <v>-</v>
      </c>
      <c r="F31" s="1"/>
      <c r="G31" s="49" t="str">
        <f>IF('1. Lote, PP y SS'!$B31=0,"-",('1. Lote, PP y SS'!$I31+'1. Lote, PP y SS'!$G31*'1. Lote, PP y SS'!$J31)*(G$4+('1. Lote, PP y SS'!$M31/2))+'1. Lote, PP y SS'!$K31*('1. Lote, PP y SS'!$B31/'1. Lote, PP y SS'!$M31)*(1-(_xlfn.NORM.DIST(G$4/'1. Lote, PP y SS'!$D31+'1. Lote, PP y SS'!$B31/365,'1. Lote, PP y SS'!$B31/365,'1. Lote, PP y SS'!$C31/365,TRUE))*(_xlfn.NORM.DIST(G$4/('1. Lote, PP y SS'!$B31/365)+'1. Lote, PP y SS'!$D31,'1. Lote, PP y SS'!$D31,'1. Lote, PP y SS'!$E31,TRUE))))</f>
        <v>-</v>
      </c>
      <c r="H31" s="49" t="str">
        <f>IF('1. Lote, PP y SS'!$B31=0,"-",('1. Lote, PP y SS'!$I31+'1. Lote, PP y SS'!$G31*'1. Lote, PP y SS'!$J31)*(H$4+('1. Lote, PP y SS'!$M31/2))+'1. Lote, PP y SS'!$K31*('1. Lote, PP y SS'!$B31/'1. Lote, PP y SS'!$M31)*(1-(_xlfn.NORM.DIST(H$4/'1. Lote, PP y SS'!$D31+'1. Lote, PP y SS'!$B31/365,'1. Lote, PP y SS'!$B31/365,'1. Lote, PP y SS'!$C31/365,TRUE))*(_xlfn.NORM.DIST(H$4/('1. Lote, PP y SS'!$B31/365)+'1. Lote, PP y SS'!$D31,'1. Lote, PP y SS'!$D31,'1. Lote, PP y SS'!$E31,TRUE))))</f>
        <v>-</v>
      </c>
      <c r="I31" s="49" t="str">
        <f>IF('1. Lote, PP y SS'!$B31=0,"-",('1. Lote, PP y SS'!$I31+'1. Lote, PP y SS'!$G31*'1. Lote, PP y SS'!$J31)*(I$4+('1. Lote, PP y SS'!$M31/2))+'1. Lote, PP y SS'!$K31*('1. Lote, PP y SS'!$B31/'1. Lote, PP y SS'!$M31)*(1-(_xlfn.NORM.DIST(I$4/'1. Lote, PP y SS'!$D31+'1. Lote, PP y SS'!$B31/365,'1. Lote, PP y SS'!$B31/365,'1. Lote, PP y SS'!$C31/365,TRUE))*(_xlfn.NORM.DIST(I$4/('1. Lote, PP y SS'!$B31/365)+'1. Lote, PP y SS'!$D31,'1. Lote, PP y SS'!$D31,'1. Lote, PP y SS'!$E31,TRUE))))</f>
        <v>-</v>
      </c>
      <c r="J31" s="49" t="str">
        <f>IF('1. Lote, PP y SS'!$B31=0,"-",('1. Lote, PP y SS'!$I31+'1. Lote, PP y SS'!$G31*'1. Lote, PP y SS'!$J31)*(J$4+('1. Lote, PP y SS'!$M31/2))+'1. Lote, PP y SS'!$K31*('1. Lote, PP y SS'!$B31/'1. Lote, PP y SS'!$M31)*(1-(_xlfn.NORM.DIST(J$4/'1. Lote, PP y SS'!$D31+'1. Lote, PP y SS'!$B31/365,'1. Lote, PP y SS'!$B31/365,'1. Lote, PP y SS'!$C31/365,TRUE))*(_xlfn.NORM.DIST(J$4/('1. Lote, PP y SS'!$B31/365)+'1. Lote, PP y SS'!$D31,'1. Lote, PP y SS'!$D31,'1. Lote, PP y SS'!$E31,TRUE))))</f>
        <v>-</v>
      </c>
      <c r="K31" s="49" t="str">
        <f>IF('1. Lote, PP y SS'!$B31=0,"-",('1. Lote, PP y SS'!$I31+'1. Lote, PP y SS'!$G31*'1. Lote, PP y SS'!$J31)*(K$4+('1. Lote, PP y SS'!$M31/2))+'1. Lote, PP y SS'!$K31*('1. Lote, PP y SS'!$B31/'1. Lote, PP y SS'!$M31)*(1-(_xlfn.NORM.DIST(K$4/'1. Lote, PP y SS'!$D31+'1. Lote, PP y SS'!$B31/365,'1. Lote, PP y SS'!$B31/365,'1. Lote, PP y SS'!$C31/365,TRUE))*(_xlfn.NORM.DIST(K$4/('1. Lote, PP y SS'!$B31/365)+'1. Lote, PP y SS'!$D31,'1. Lote, PP y SS'!$D31,'1. Lote, PP y SS'!$E31,TRUE))))</f>
        <v>-</v>
      </c>
      <c r="L31" s="49" t="str">
        <f>IF('1. Lote, PP y SS'!$B31=0,"-",('1. Lote, PP y SS'!$I31+'1. Lote, PP y SS'!$G31*'1. Lote, PP y SS'!$J31)*(L$4+('1. Lote, PP y SS'!$M31/2))+'1. Lote, PP y SS'!$K31*('1. Lote, PP y SS'!$B31/'1. Lote, PP y SS'!$M31)*(1-(_xlfn.NORM.DIST(L$4/'1. Lote, PP y SS'!$D31+'1. Lote, PP y SS'!$B31/365,'1. Lote, PP y SS'!$B31/365,'1. Lote, PP y SS'!$C31/365,TRUE))*(_xlfn.NORM.DIST(L$4/('1. Lote, PP y SS'!$B31/365)+'1. Lote, PP y SS'!$D31,'1. Lote, PP y SS'!$D31,'1. Lote, PP y SS'!$E31,TRUE))))</f>
        <v>-</v>
      </c>
      <c r="M31" s="49" t="str">
        <f>IF('1. Lote, PP y SS'!$B31=0,"-",('1. Lote, PP y SS'!$I31+'1. Lote, PP y SS'!$G31*'1. Lote, PP y SS'!$J31)*(M$4+('1. Lote, PP y SS'!$M31/2))+'1. Lote, PP y SS'!$K31*('1. Lote, PP y SS'!$B31/'1. Lote, PP y SS'!$M31)*(1-(_xlfn.NORM.DIST(M$4/'1. Lote, PP y SS'!$D31+'1. Lote, PP y SS'!$B31/365,'1. Lote, PP y SS'!$B31/365,'1. Lote, PP y SS'!$C31/365,TRUE))*(_xlfn.NORM.DIST(M$4/('1. Lote, PP y SS'!$B31/365)+'1. Lote, PP y SS'!$D31,'1. Lote, PP y SS'!$D31,'1. Lote, PP y SS'!$E31,TRUE))))</f>
        <v>-</v>
      </c>
      <c r="N31" s="49" t="str">
        <f>IF('1. Lote, PP y SS'!$B31=0,"-",('1. Lote, PP y SS'!$I31+'1. Lote, PP y SS'!$G31*'1. Lote, PP y SS'!$J31)*(N$4+('1. Lote, PP y SS'!$M31/2))+'1. Lote, PP y SS'!$K31*('1. Lote, PP y SS'!$B31/'1. Lote, PP y SS'!$M31)*(1-(_xlfn.NORM.DIST(N$4/'1. Lote, PP y SS'!$D31+'1. Lote, PP y SS'!$B31/365,'1. Lote, PP y SS'!$B31/365,'1. Lote, PP y SS'!$C31/365,TRUE))*(_xlfn.NORM.DIST(N$4/('1. Lote, PP y SS'!$B31/365)+'1. Lote, PP y SS'!$D31,'1. Lote, PP y SS'!$D31,'1. Lote, PP y SS'!$E31,TRUE))))</f>
        <v>-</v>
      </c>
      <c r="O31" s="49" t="str">
        <f>IF('1. Lote, PP y SS'!$B31=0,"-",('1. Lote, PP y SS'!$I31+'1. Lote, PP y SS'!$G31*'1. Lote, PP y SS'!$J31)*(O$4+('1. Lote, PP y SS'!$M31/2))+'1. Lote, PP y SS'!$K31*('1. Lote, PP y SS'!$B31/'1. Lote, PP y SS'!$M31)*(1-(_xlfn.NORM.DIST(O$4/'1. Lote, PP y SS'!$D31+'1. Lote, PP y SS'!$B31/365,'1. Lote, PP y SS'!$B31/365,'1. Lote, PP y SS'!$C31/365,TRUE))*(_xlfn.NORM.DIST(O$4/('1. Lote, PP y SS'!$B31/365)+'1. Lote, PP y SS'!$D31,'1. Lote, PP y SS'!$D31,'1. Lote, PP y SS'!$E31,TRUE))))</f>
        <v>-</v>
      </c>
      <c r="P31" s="49" t="str">
        <f>IF('1. Lote, PP y SS'!$B31=0,"-",('1. Lote, PP y SS'!$I31+'1. Lote, PP y SS'!$G31*'1. Lote, PP y SS'!$J31)*(P$4+('1. Lote, PP y SS'!$M31/2))+'1. Lote, PP y SS'!$K31*('1. Lote, PP y SS'!$B31/'1. Lote, PP y SS'!$M31)*(1-(_xlfn.NORM.DIST(P$4/'1. Lote, PP y SS'!$D31+'1. Lote, PP y SS'!$B31/365,'1. Lote, PP y SS'!$B31/365,'1. Lote, PP y SS'!$C31/365,TRUE))*(_xlfn.NORM.DIST(P$4/('1. Lote, PP y SS'!$B31/365)+'1. Lote, PP y SS'!$D31,'1. Lote, PP y SS'!$D31,'1. Lote, PP y SS'!$E31,TRUE))))</f>
        <v>-</v>
      </c>
      <c r="Q31" s="49" t="str">
        <f>IF('1. Lote, PP y SS'!$B31=0,"-",('1. Lote, PP y SS'!$I31+'1. Lote, PP y SS'!$G31*'1. Lote, PP y SS'!$J31)*(Q$4+('1. Lote, PP y SS'!$M31/2))+'1. Lote, PP y SS'!$K31*('1. Lote, PP y SS'!$B31/'1. Lote, PP y SS'!$M31)*(1-(_xlfn.NORM.DIST(Q$4/'1. Lote, PP y SS'!$D31+'1. Lote, PP y SS'!$B31/365,'1. Lote, PP y SS'!$B31/365,'1. Lote, PP y SS'!$C31/365,TRUE))*(_xlfn.NORM.DIST(Q$4/('1. Lote, PP y SS'!$B31/365)+'1. Lote, PP y SS'!$D31,'1. Lote, PP y SS'!$D31,'1. Lote, PP y SS'!$E31,TRUE))))</f>
        <v>-</v>
      </c>
      <c r="R31" s="49" t="str">
        <f>IF('1. Lote, PP y SS'!$B31=0,"-",('1. Lote, PP y SS'!$I31+'1. Lote, PP y SS'!$G31*'1. Lote, PP y SS'!$J31)*(R$4+('1. Lote, PP y SS'!$M31/2))+'1. Lote, PP y SS'!$K31*('1. Lote, PP y SS'!$B31/'1. Lote, PP y SS'!$M31)*(1-(_xlfn.NORM.DIST(R$4/'1. Lote, PP y SS'!$D31+'1. Lote, PP y SS'!$B31/365,'1. Lote, PP y SS'!$B31/365,'1. Lote, PP y SS'!$C31/365,TRUE))*(_xlfn.NORM.DIST(R$4/('1. Lote, PP y SS'!$B31/365)+'1. Lote, PP y SS'!$D31,'1. Lote, PP y SS'!$D31,'1. Lote, PP y SS'!$E31,TRUE))))</f>
        <v>-</v>
      </c>
      <c r="S31" s="49" t="str">
        <f>IF('1. Lote, PP y SS'!$B31=0,"-",('1. Lote, PP y SS'!$I31+'1. Lote, PP y SS'!$G31*'1. Lote, PP y SS'!$J31)*(S$4+('1. Lote, PP y SS'!$M31/2))+'1. Lote, PP y SS'!$K31*('1. Lote, PP y SS'!$B31/'1. Lote, PP y SS'!$M31)*(1-(_xlfn.NORM.DIST(S$4/'1. Lote, PP y SS'!$D31+'1. Lote, PP y SS'!$B31/365,'1. Lote, PP y SS'!$B31/365,'1. Lote, PP y SS'!$C31/365,TRUE))*(_xlfn.NORM.DIST(S$4/('1. Lote, PP y SS'!$B31/365)+'1. Lote, PP y SS'!$D31,'1. Lote, PP y SS'!$D31,'1. Lote, PP y SS'!$E31,TRUE))))</f>
        <v>-</v>
      </c>
      <c r="T31" s="49" t="str">
        <f>IF('1. Lote, PP y SS'!$B31=0,"-",('1. Lote, PP y SS'!$I31+'1. Lote, PP y SS'!$G31*'1. Lote, PP y SS'!$J31)*(T$4+('1. Lote, PP y SS'!$M31/2))+'1. Lote, PP y SS'!$K31*('1. Lote, PP y SS'!$B31/'1. Lote, PP y SS'!$M31)*(1-(_xlfn.NORM.DIST(T$4/'1. Lote, PP y SS'!$D31+'1. Lote, PP y SS'!$B31/365,'1. Lote, PP y SS'!$B31/365,'1. Lote, PP y SS'!$C31/365,TRUE))*(_xlfn.NORM.DIST(T$4/('1. Lote, PP y SS'!$B31/365)+'1. Lote, PP y SS'!$D31,'1. Lote, PP y SS'!$D31,'1. Lote, PP y SS'!$E31,TRUE))))</f>
        <v>-</v>
      </c>
      <c r="U31" s="49" t="str">
        <f>IF('1. Lote, PP y SS'!$B31=0,"-",('1. Lote, PP y SS'!$I31+'1. Lote, PP y SS'!$G31*'1. Lote, PP y SS'!$J31)*(U$4+('1. Lote, PP y SS'!$M31/2))+'1. Lote, PP y SS'!$K31*('1. Lote, PP y SS'!$B31/'1. Lote, PP y SS'!$M31)*(1-(_xlfn.NORM.DIST(U$4/'1. Lote, PP y SS'!$D31+'1. Lote, PP y SS'!$B31/365,'1. Lote, PP y SS'!$B31/365,'1. Lote, PP y SS'!$C31/365,TRUE))*(_xlfn.NORM.DIST(U$4/('1. Lote, PP y SS'!$B31/365)+'1. Lote, PP y SS'!$D31,'1. Lote, PP y SS'!$D31,'1. Lote, PP y SS'!$E31,TRUE))))</f>
        <v>-</v>
      </c>
      <c r="V31" s="49" t="str">
        <f>IF('1. Lote, PP y SS'!$B31=0,"-",('1. Lote, PP y SS'!$I31+'1. Lote, PP y SS'!$G31*'1. Lote, PP y SS'!$J31)*(V$4+('1. Lote, PP y SS'!$M31/2))+'1. Lote, PP y SS'!$K31*('1. Lote, PP y SS'!$B31/'1. Lote, PP y SS'!$M31)*(1-(_xlfn.NORM.DIST(V$4/'1. Lote, PP y SS'!$D31+'1. Lote, PP y SS'!$B31/365,'1. Lote, PP y SS'!$B31/365,'1. Lote, PP y SS'!$C31/365,TRUE))*(_xlfn.NORM.DIST(V$4/('1. Lote, PP y SS'!$B31/365)+'1. Lote, PP y SS'!$D31,'1. Lote, PP y SS'!$D31,'1. Lote, PP y SS'!$E31,TRUE))))</f>
        <v>-</v>
      </c>
      <c r="W31" s="49" t="str">
        <f>IF('1. Lote, PP y SS'!$B31=0,"-",('1. Lote, PP y SS'!$I31+'1. Lote, PP y SS'!$G31*'1. Lote, PP y SS'!$J31)*(W$4+('1. Lote, PP y SS'!$M31/2))+'1. Lote, PP y SS'!$K31*('1. Lote, PP y SS'!$B31/'1. Lote, PP y SS'!$M31)*(1-(_xlfn.NORM.DIST(W$4/'1. Lote, PP y SS'!$D31+'1. Lote, PP y SS'!$B31/365,'1. Lote, PP y SS'!$B31/365,'1. Lote, PP y SS'!$C31/365,TRUE))*(_xlfn.NORM.DIST(W$4/('1. Lote, PP y SS'!$B31/365)+'1. Lote, PP y SS'!$D31,'1. Lote, PP y SS'!$D31,'1. Lote, PP y SS'!$E31,TRUE))))</f>
        <v>-</v>
      </c>
      <c r="X31" s="49" t="str">
        <f>IF('1. Lote, PP y SS'!$B31=0,"-",('1. Lote, PP y SS'!$I31+'1. Lote, PP y SS'!$G31*'1. Lote, PP y SS'!$J31)*(X$4+('1. Lote, PP y SS'!$M31/2))+'1. Lote, PP y SS'!$K31*('1. Lote, PP y SS'!$B31/'1. Lote, PP y SS'!$M31)*(1-(_xlfn.NORM.DIST(X$4/'1. Lote, PP y SS'!$D31+'1. Lote, PP y SS'!$B31/365,'1. Lote, PP y SS'!$B31/365,'1. Lote, PP y SS'!$C31/365,TRUE))*(_xlfn.NORM.DIST(X$4/('1. Lote, PP y SS'!$B31/365)+'1. Lote, PP y SS'!$D31,'1. Lote, PP y SS'!$D31,'1. Lote, PP y SS'!$E31,TRUE))))</f>
        <v>-</v>
      </c>
      <c r="Y31" s="49" t="str">
        <f>IF('1. Lote, PP y SS'!$B31=0,"-",('1. Lote, PP y SS'!$I31+'1. Lote, PP y SS'!$G31*'1. Lote, PP y SS'!$J31)*(Y$4+('1. Lote, PP y SS'!$M31/2))+'1. Lote, PP y SS'!$K31*('1. Lote, PP y SS'!$B31/'1. Lote, PP y SS'!$M31)*(1-(_xlfn.NORM.DIST(Y$4/'1. Lote, PP y SS'!$D31+'1. Lote, PP y SS'!$B31/365,'1. Lote, PP y SS'!$B31/365,'1. Lote, PP y SS'!$C31/365,TRUE))*(_xlfn.NORM.DIST(Y$4/('1. Lote, PP y SS'!$B31/365)+'1. Lote, PP y SS'!$D31,'1. Lote, PP y SS'!$D31,'1. Lote, PP y SS'!$E31,TRUE))))</f>
        <v>-</v>
      </c>
      <c r="Z31" s="49" t="str">
        <f>IF('1. Lote, PP y SS'!$B31=0,"-",('1. Lote, PP y SS'!$I31+'1. Lote, PP y SS'!$G31*'1. Lote, PP y SS'!$J31)*(Z$4+('1. Lote, PP y SS'!$M31/2))+'1. Lote, PP y SS'!$K31*('1. Lote, PP y SS'!$B31/'1. Lote, PP y SS'!$M31)*(1-(_xlfn.NORM.DIST(Z$4/'1. Lote, PP y SS'!$D31+'1. Lote, PP y SS'!$B31/365,'1. Lote, PP y SS'!$B31/365,'1. Lote, PP y SS'!$C31/365,TRUE))*(_xlfn.NORM.DIST(Z$4/('1. Lote, PP y SS'!$B31/365)+'1. Lote, PP y SS'!$D31,'1. Lote, PP y SS'!$D31,'1. Lote, PP y SS'!$E31,TRUE))))</f>
        <v>-</v>
      </c>
      <c r="AA31" s="49" t="str">
        <f>IF('1. Lote, PP y SS'!$B31=0,"-",('1. Lote, PP y SS'!$I31+'1. Lote, PP y SS'!$G31*'1. Lote, PP y SS'!$J31)*(AA$4+('1. Lote, PP y SS'!$M31/2))+'1. Lote, PP y SS'!$K31*('1. Lote, PP y SS'!$B31/'1. Lote, PP y SS'!$M31)*(1-(_xlfn.NORM.DIST(AA$4/'1. Lote, PP y SS'!$D31+'1. Lote, PP y SS'!$B31/365,'1. Lote, PP y SS'!$B31/365,'1. Lote, PP y SS'!$C31/365,TRUE))*(_xlfn.NORM.DIST(AA$4/('1. Lote, PP y SS'!$B31/365)+'1. Lote, PP y SS'!$D31,'1. Lote, PP y SS'!$D31,'1. Lote, PP y SS'!$E31,TRUE))))</f>
        <v>-</v>
      </c>
      <c r="AB31" s="49" t="str">
        <f>IF('1. Lote, PP y SS'!$B31=0,"-",('1. Lote, PP y SS'!$I31+'1. Lote, PP y SS'!$G31*'1. Lote, PP y SS'!$J31)*(AB$4+('1. Lote, PP y SS'!$M31/2))+'1. Lote, PP y SS'!$K31*('1. Lote, PP y SS'!$B31/'1. Lote, PP y SS'!$M31)*(1-(_xlfn.NORM.DIST(AB$4/'1. Lote, PP y SS'!$D31+'1. Lote, PP y SS'!$B31/365,'1. Lote, PP y SS'!$B31/365,'1. Lote, PP y SS'!$C31/365,TRUE))*(_xlfn.NORM.DIST(AB$4/('1. Lote, PP y SS'!$B31/365)+'1. Lote, PP y SS'!$D31,'1. Lote, PP y SS'!$D31,'1. Lote, PP y SS'!$E31,TRUE))))</f>
        <v>-</v>
      </c>
      <c r="AC31" s="49" t="str">
        <f>IF('1. Lote, PP y SS'!$B31=0,"-",('1. Lote, PP y SS'!$I31+'1. Lote, PP y SS'!$G31*'1. Lote, PP y SS'!$J31)*(AC$4+('1. Lote, PP y SS'!$M31/2))+'1. Lote, PP y SS'!$K31*('1. Lote, PP y SS'!$B31/'1. Lote, PP y SS'!$M31)*(1-(_xlfn.NORM.DIST(AC$4/'1. Lote, PP y SS'!$D31+'1. Lote, PP y SS'!$B31/365,'1. Lote, PP y SS'!$B31/365,'1. Lote, PP y SS'!$C31/365,TRUE))*(_xlfn.NORM.DIST(AC$4/('1. Lote, PP y SS'!$B31/365)+'1. Lote, PP y SS'!$D31,'1. Lote, PP y SS'!$D31,'1. Lote, PP y SS'!$E31,TRUE))))</f>
        <v>-</v>
      </c>
      <c r="AD31" s="49" t="str">
        <f>IF('1. Lote, PP y SS'!$B31=0,"-",('1. Lote, PP y SS'!$I31+'1. Lote, PP y SS'!$G31*'1. Lote, PP y SS'!$J31)*(AD$4+('1. Lote, PP y SS'!$M31/2))+'1. Lote, PP y SS'!$K31*('1. Lote, PP y SS'!$B31/'1. Lote, PP y SS'!$M31)*(1-(_xlfn.NORM.DIST(AD$4/'1. Lote, PP y SS'!$D31+'1. Lote, PP y SS'!$B31/365,'1. Lote, PP y SS'!$B31/365,'1. Lote, PP y SS'!$C31/365,TRUE))*(_xlfn.NORM.DIST(AD$4/('1. Lote, PP y SS'!$B31/365)+'1. Lote, PP y SS'!$D31,'1. Lote, PP y SS'!$D31,'1. Lote, PP y SS'!$E31,TRUE))))</f>
        <v>-</v>
      </c>
    </row>
    <row r="32" spans="1:30" x14ac:dyDescent="0.25">
      <c r="A32" s="11" t="str">
        <f>'1. Lote, PP y SS'!A32</f>
        <v>Item 28</v>
      </c>
      <c r="B32" s="54" t="str">
        <f>IF('1. Lote, PP y SS'!B32=0,"-",'1. Lote, PP y SS'!Q32)</f>
        <v>-</v>
      </c>
      <c r="C32" s="39" t="str">
        <f>IF(B32="-","-",('1. Lote, PP y SS'!I32+'1. Lote, PP y SS'!G32*'1. Lote, PP y SS'!J32)*(B32+('1. Lote, PP y SS'!M32/2)))</f>
        <v>-</v>
      </c>
      <c r="D32" s="40" t="str">
        <f>IF(B32="-","-",IF('1. Lote, PP y SS'!F32&gt;99.999,0,'1. Lote, PP y SS'!K32*('1. Lote, PP y SS'!B32/'1. Lote, PP y SS'!M32)*(1-(_xlfn.NORM.DIST('1. Lote, PP y SS'!Q32/'1. Lote, PP y SS'!D32+'1. Lote, PP y SS'!B32/365,'1. Lote, PP y SS'!B32/365,'1. Lote, PP y SS'!C32/365,TRUE))*(_xlfn.NORM.DIST('1. Lote, PP y SS'!Q32/('1. Lote, PP y SS'!B32/365)+'1. Lote, PP y SS'!D32,'1. Lote, PP y SS'!D32,'1. Lote, PP y SS'!E32,TRUE)))))</f>
        <v>-</v>
      </c>
      <c r="E32" s="55" t="str">
        <f t="shared" si="1"/>
        <v>-</v>
      </c>
      <c r="F32" s="1"/>
      <c r="G32" s="49" t="str">
        <f>IF('1. Lote, PP y SS'!$B32=0,"-",('1. Lote, PP y SS'!$I32+'1. Lote, PP y SS'!$G32*'1. Lote, PP y SS'!$J32)*(G$4+('1. Lote, PP y SS'!$M32/2))+'1. Lote, PP y SS'!$K32*('1. Lote, PP y SS'!$B32/'1. Lote, PP y SS'!$M32)*(1-(_xlfn.NORM.DIST(G$4/'1. Lote, PP y SS'!$D32+'1. Lote, PP y SS'!$B32/365,'1. Lote, PP y SS'!$B32/365,'1. Lote, PP y SS'!$C32/365,TRUE))*(_xlfn.NORM.DIST(G$4/('1. Lote, PP y SS'!$B32/365)+'1. Lote, PP y SS'!$D32,'1. Lote, PP y SS'!$D32,'1. Lote, PP y SS'!$E32,TRUE))))</f>
        <v>-</v>
      </c>
      <c r="H32" s="49" t="str">
        <f>IF('1. Lote, PP y SS'!$B32=0,"-",('1. Lote, PP y SS'!$I32+'1. Lote, PP y SS'!$G32*'1. Lote, PP y SS'!$J32)*(H$4+('1. Lote, PP y SS'!$M32/2))+'1. Lote, PP y SS'!$K32*('1. Lote, PP y SS'!$B32/'1. Lote, PP y SS'!$M32)*(1-(_xlfn.NORM.DIST(H$4/'1. Lote, PP y SS'!$D32+'1. Lote, PP y SS'!$B32/365,'1. Lote, PP y SS'!$B32/365,'1. Lote, PP y SS'!$C32/365,TRUE))*(_xlfn.NORM.DIST(H$4/('1. Lote, PP y SS'!$B32/365)+'1. Lote, PP y SS'!$D32,'1. Lote, PP y SS'!$D32,'1. Lote, PP y SS'!$E32,TRUE))))</f>
        <v>-</v>
      </c>
      <c r="I32" s="49" t="str">
        <f>IF('1. Lote, PP y SS'!$B32=0,"-",('1. Lote, PP y SS'!$I32+'1. Lote, PP y SS'!$G32*'1. Lote, PP y SS'!$J32)*(I$4+('1. Lote, PP y SS'!$M32/2))+'1. Lote, PP y SS'!$K32*('1. Lote, PP y SS'!$B32/'1. Lote, PP y SS'!$M32)*(1-(_xlfn.NORM.DIST(I$4/'1. Lote, PP y SS'!$D32+'1. Lote, PP y SS'!$B32/365,'1. Lote, PP y SS'!$B32/365,'1. Lote, PP y SS'!$C32/365,TRUE))*(_xlfn.NORM.DIST(I$4/('1. Lote, PP y SS'!$B32/365)+'1. Lote, PP y SS'!$D32,'1. Lote, PP y SS'!$D32,'1. Lote, PP y SS'!$E32,TRUE))))</f>
        <v>-</v>
      </c>
      <c r="J32" s="49" t="str">
        <f>IF('1. Lote, PP y SS'!$B32=0,"-",('1. Lote, PP y SS'!$I32+'1. Lote, PP y SS'!$G32*'1. Lote, PP y SS'!$J32)*(J$4+('1. Lote, PP y SS'!$M32/2))+'1. Lote, PP y SS'!$K32*('1. Lote, PP y SS'!$B32/'1. Lote, PP y SS'!$M32)*(1-(_xlfn.NORM.DIST(J$4/'1. Lote, PP y SS'!$D32+'1. Lote, PP y SS'!$B32/365,'1. Lote, PP y SS'!$B32/365,'1. Lote, PP y SS'!$C32/365,TRUE))*(_xlfn.NORM.DIST(J$4/('1. Lote, PP y SS'!$B32/365)+'1. Lote, PP y SS'!$D32,'1. Lote, PP y SS'!$D32,'1. Lote, PP y SS'!$E32,TRUE))))</f>
        <v>-</v>
      </c>
      <c r="K32" s="49" t="str">
        <f>IF('1. Lote, PP y SS'!$B32=0,"-",('1. Lote, PP y SS'!$I32+'1. Lote, PP y SS'!$G32*'1. Lote, PP y SS'!$J32)*(K$4+('1. Lote, PP y SS'!$M32/2))+'1. Lote, PP y SS'!$K32*('1. Lote, PP y SS'!$B32/'1. Lote, PP y SS'!$M32)*(1-(_xlfn.NORM.DIST(K$4/'1. Lote, PP y SS'!$D32+'1. Lote, PP y SS'!$B32/365,'1. Lote, PP y SS'!$B32/365,'1. Lote, PP y SS'!$C32/365,TRUE))*(_xlfn.NORM.DIST(K$4/('1. Lote, PP y SS'!$B32/365)+'1. Lote, PP y SS'!$D32,'1. Lote, PP y SS'!$D32,'1. Lote, PP y SS'!$E32,TRUE))))</f>
        <v>-</v>
      </c>
      <c r="L32" s="49" t="str">
        <f>IF('1. Lote, PP y SS'!$B32=0,"-",('1. Lote, PP y SS'!$I32+'1. Lote, PP y SS'!$G32*'1. Lote, PP y SS'!$J32)*(L$4+('1. Lote, PP y SS'!$M32/2))+'1. Lote, PP y SS'!$K32*('1. Lote, PP y SS'!$B32/'1. Lote, PP y SS'!$M32)*(1-(_xlfn.NORM.DIST(L$4/'1. Lote, PP y SS'!$D32+'1. Lote, PP y SS'!$B32/365,'1. Lote, PP y SS'!$B32/365,'1. Lote, PP y SS'!$C32/365,TRUE))*(_xlfn.NORM.DIST(L$4/('1. Lote, PP y SS'!$B32/365)+'1. Lote, PP y SS'!$D32,'1. Lote, PP y SS'!$D32,'1. Lote, PP y SS'!$E32,TRUE))))</f>
        <v>-</v>
      </c>
      <c r="M32" s="49" t="str">
        <f>IF('1. Lote, PP y SS'!$B32=0,"-",('1. Lote, PP y SS'!$I32+'1. Lote, PP y SS'!$G32*'1. Lote, PP y SS'!$J32)*(M$4+('1. Lote, PP y SS'!$M32/2))+'1. Lote, PP y SS'!$K32*('1. Lote, PP y SS'!$B32/'1. Lote, PP y SS'!$M32)*(1-(_xlfn.NORM.DIST(M$4/'1. Lote, PP y SS'!$D32+'1. Lote, PP y SS'!$B32/365,'1. Lote, PP y SS'!$B32/365,'1. Lote, PP y SS'!$C32/365,TRUE))*(_xlfn.NORM.DIST(M$4/('1. Lote, PP y SS'!$B32/365)+'1. Lote, PP y SS'!$D32,'1. Lote, PP y SS'!$D32,'1. Lote, PP y SS'!$E32,TRUE))))</f>
        <v>-</v>
      </c>
      <c r="N32" s="49" t="str">
        <f>IF('1. Lote, PP y SS'!$B32=0,"-",('1. Lote, PP y SS'!$I32+'1. Lote, PP y SS'!$G32*'1. Lote, PP y SS'!$J32)*(N$4+('1. Lote, PP y SS'!$M32/2))+'1. Lote, PP y SS'!$K32*('1. Lote, PP y SS'!$B32/'1. Lote, PP y SS'!$M32)*(1-(_xlfn.NORM.DIST(N$4/'1. Lote, PP y SS'!$D32+'1. Lote, PP y SS'!$B32/365,'1. Lote, PP y SS'!$B32/365,'1. Lote, PP y SS'!$C32/365,TRUE))*(_xlfn.NORM.DIST(N$4/('1. Lote, PP y SS'!$B32/365)+'1. Lote, PP y SS'!$D32,'1. Lote, PP y SS'!$D32,'1. Lote, PP y SS'!$E32,TRUE))))</f>
        <v>-</v>
      </c>
      <c r="O32" s="49" t="str">
        <f>IF('1. Lote, PP y SS'!$B32=0,"-",('1. Lote, PP y SS'!$I32+'1. Lote, PP y SS'!$G32*'1. Lote, PP y SS'!$J32)*(O$4+('1. Lote, PP y SS'!$M32/2))+'1. Lote, PP y SS'!$K32*('1. Lote, PP y SS'!$B32/'1. Lote, PP y SS'!$M32)*(1-(_xlfn.NORM.DIST(O$4/'1. Lote, PP y SS'!$D32+'1. Lote, PP y SS'!$B32/365,'1. Lote, PP y SS'!$B32/365,'1. Lote, PP y SS'!$C32/365,TRUE))*(_xlfn.NORM.DIST(O$4/('1. Lote, PP y SS'!$B32/365)+'1. Lote, PP y SS'!$D32,'1. Lote, PP y SS'!$D32,'1. Lote, PP y SS'!$E32,TRUE))))</f>
        <v>-</v>
      </c>
      <c r="P32" s="49" t="str">
        <f>IF('1. Lote, PP y SS'!$B32=0,"-",('1. Lote, PP y SS'!$I32+'1. Lote, PP y SS'!$G32*'1. Lote, PP y SS'!$J32)*(P$4+('1. Lote, PP y SS'!$M32/2))+'1. Lote, PP y SS'!$K32*('1. Lote, PP y SS'!$B32/'1. Lote, PP y SS'!$M32)*(1-(_xlfn.NORM.DIST(P$4/'1. Lote, PP y SS'!$D32+'1. Lote, PP y SS'!$B32/365,'1. Lote, PP y SS'!$B32/365,'1. Lote, PP y SS'!$C32/365,TRUE))*(_xlfn.NORM.DIST(P$4/('1. Lote, PP y SS'!$B32/365)+'1. Lote, PP y SS'!$D32,'1. Lote, PP y SS'!$D32,'1. Lote, PP y SS'!$E32,TRUE))))</f>
        <v>-</v>
      </c>
      <c r="Q32" s="49" t="str">
        <f>IF('1. Lote, PP y SS'!$B32=0,"-",('1. Lote, PP y SS'!$I32+'1. Lote, PP y SS'!$G32*'1. Lote, PP y SS'!$J32)*(Q$4+('1. Lote, PP y SS'!$M32/2))+'1. Lote, PP y SS'!$K32*('1. Lote, PP y SS'!$B32/'1. Lote, PP y SS'!$M32)*(1-(_xlfn.NORM.DIST(Q$4/'1. Lote, PP y SS'!$D32+'1. Lote, PP y SS'!$B32/365,'1. Lote, PP y SS'!$B32/365,'1. Lote, PP y SS'!$C32/365,TRUE))*(_xlfn.NORM.DIST(Q$4/('1. Lote, PP y SS'!$B32/365)+'1. Lote, PP y SS'!$D32,'1. Lote, PP y SS'!$D32,'1. Lote, PP y SS'!$E32,TRUE))))</f>
        <v>-</v>
      </c>
      <c r="R32" s="49" t="str">
        <f>IF('1. Lote, PP y SS'!$B32=0,"-",('1. Lote, PP y SS'!$I32+'1. Lote, PP y SS'!$G32*'1. Lote, PP y SS'!$J32)*(R$4+('1. Lote, PP y SS'!$M32/2))+'1. Lote, PP y SS'!$K32*('1. Lote, PP y SS'!$B32/'1. Lote, PP y SS'!$M32)*(1-(_xlfn.NORM.DIST(R$4/'1. Lote, PP y SS'!$D32+'1. Lote, PP y SS'!$B32/365,'1. Lote, PP y SS'!$B32/365,'1. Lote, PP y SS'!$C32/365,TRUE))*(_xlfn.NORM.DIST(R$4/('1. Lote, PP y SS'!$B32/365)+'1. Lote, PP y SS'!$D32,'1. Lote, PP y SS'!$D32,'1. Lote, PP y SS'!$E32,TRUE))))</f>
        <v>-</v>
      </c>
      <c r="S32" s="49" t="str">
        <f>IF('1. Lote, PP y SS'!$B32=0,"-",('1. Lote, PP y SS'!$I32+'1. Lote, PP y SS'!$G32*'1. Lote, PP y SS'!$J32)*(S$4+('1. Lote, PP y SS'!$M32/2))+'1. Lote, PP y SS'!$K32*('1. Lote, PP y SS'!$B32/'1. Lote, PP y SS'!$M32)*(1-(_xlfn.NORM.DIST(S$4/'1. Lote, PP y SS'!$D32+'1. Lote, PP y SS'!$B32/365,'1. Lote, PP y SS'!$B32/365,'1. Lote, PP y SS'!$C32/365,TRUE))*(_xlfn.NORM.DIST(S$4/('1. Lote, PP y SS'!$B32/365)+'1. Lote, PP y SS'!$D32,'1. Lote, PP y SS'!$D32,'1. Lote, PP y SS'!$E32,TRUE))))</f>
        <v>-</v>
      </c>
      <c r="T32" s="49" t="str">
        <f>IF('1. Lote, PP y SS'!$B32=0,"-",('1. Lote, PP y SS'!$I32+'1. Lote, PP y SS'!$G32*'1. Lote, PP y SS'!$J32)*(T$4+('1. Lote, PP y SS'!$M32/2))+'1. Lote, PP y SS'!$K32*('1. Lote, PP y SS'!$B32/'1. Lote, PP y SS'!$M32)*(1-(_xlfn.NORM.DIST(T$4/'1. Lote, PP y SS'!$D32+'1. Lote, PP y SS'!$B32/365,'1. Lote, PP y SS'!$B32/365,'1. Lote, PP y SS'!$C32/365,TRUE))*(_xlfn.NORM.DIST(T$4/('1. Lote, PP y SS'!$B32/365)+'1. Lote, PP y SS'!$D32,'1. Lote, PP y SS'!$D32,'1. Lote, PP y SS'!$E32,TRUE))))</f>
        <v>-</v>
      </c>
      <c r="U32" s="49" t="str">
        <f>IF('1. Lote, PP y SS'!$B32=0,"-",('1. Lote, PP y SS'!$I32+'1. Lote, PP y SS'!$G32*'1. Lote, PP y SS'!$J32)*(U$4+('1. Lote, PP y SS'!$M32/2))+'1. Lote, PP y SS'!$K32*('1. Lote, PP y SS'!$B32/'1. Lote, PP y SS'!$M32)*(1-(_xlfn.NORM.DIST(U$4/'1. Lote, PP y SS'!$D32+'1. Lote, PP y SS'!$B32/365,'1. Lote, PP y SS'!$B32/365,'1. Lote, PP y SS'!$C32/365,TRUE))*(_xlfn.NORM.DIST(U$4/('1. Lote, PP y SS'!$B32/365)+'1. Lote, PP y SS'!$D32,'1. Lote, PP y SS'!$D32,'1. Lote, PP y SS'!$E32,TRUE))))</f>
        <v>-</v>
      </c>
      <c r="V32" s="49" t="str">
        <f>IF('1. Lote, PP y SS'!$B32=0,"-",('1. Lote, PP y SS'!$I32+'1. Lote, PP y SS'!$G32*'1. Lote, PP y SS'!$J32)*(V$4+('1. Lote, PP y SS'!$M32/2))+'1. Lote, PP y SS'!$K32*('1. Lote, PP y SS'!$B32/'1. Lote, PP y SS'!$M32)*(1-(_xlfn.NORM.DIST(V$4/'1. Lote, PP y SS'!$D32+'1. Lote, PP y SS'!$B32/365,'1. Lote, PP y SS'!$B32/365,'1. Lote, PP y SS'!$C32/365,TRUE))*(_xlfn.NORM.DIST(V$4/('1. Lote, PP y SS'!$B32/365)+'1. Lote, PP y SS'!$D32,'1. Lote, PP y SS'!$D32,'1. Lote, PP y SS'!$E32,TRUE))))</f>
        <v>-</v>
      </c>
      <c r="W32" s="49" t="str">
        <f>IF('1. Lote, PP y SS'!$B32=0,"-",('1. Lote, PP y SS'!$I32+'1. Lote, PP y SS'!$G32*'1. Lote, PP y SS'!$J32)*(W$4+('1. Lote, PP y SS'!$M32/2))+'1. Lote, PP y SS'!$K32*('1. Lote, PP y SS'!$B32/'1. Lote, PP y SS'!$M32)*(1-(_xlfn.NORM.DIST(W$4/'1. Lote, PP y SS'!$D32+'1. Lote, PP y SS'!$B32/365,'1. Lote, PP y SS'!$B32/365,'1. Lote, PP y SS'!$C32/365,TRUE))*(_xlfn.NORM.DIST(W$4/('1. Lote, PP y SS'!$B32/365)+'1. Lote, PP y SS'!$D32,'1. Lote, PP y SS'!$D32,'1. Lote, PP y SS'!$E32,TRUE))))</f>
        <v>-</v>
      </c>
      <c r="X32" s="49" t="str">
        <f>IF('1. Lote, PP y SS'!$B32=0,"-",('1. Lote, PP y SS'!$I32+'1. Lote, PP y SS'!$G32*'1. Lote, PP y SS'!$J32)*(X$4+('1. Lote, PP y SS'!$M32/2))+'1. Lote, PP y SS'!$K32*('1. Lote, PP y SS'!$B32/'1. Lote, PP y SS'!$M32)*(1-(_xlfn.NORM.DIST(X$4/'1. Lote, PP y SS'!$D32+'1. Lote, PP y SS'!$B32/365,'1. Lote, PP y SS'!$B32/365,'1. Lote, PP y SS'!$C32/365,TRUE))*(_xlfn.NORM.DIST(X$4/('1. Lote, PP y SS'!$B32/365)+'1. Lote, PP y SS'!$D32,'1. Lote, PP y SS'!$D32,'1. Lote, PP y SS'!$E32,TRUE))))</f>
        <v>-</v>
      </c>
      <c r="Y32" s="49" t="str">
        <f>IF('1. Lote, PP y SS'!$B32=0,"-",('1. Lote, PP y SS'!$I32+'1. Lote, PP y SS'!$G32*'1. Lote, PP y SS'!$J32)*(Y$4+('1. Lote, PP y SS'!$M32/2))+'1. Lote, PP y SS'!$K32*('1. Lote, PP y SS'!$B32/'1. Lote, PP y SS'!$M32)*(1-(_xlfn.NORM.DIST(Y$4/'1. Lote, PP y SS'!$D32+'1. Lote, PP y SS'!$B32/365,'1. Lote, PP y SS'!$B32/365,'1. Lote, PP y SS'!$C32/365,TRUE))*(_xlfn.NORM.DIST(Y$4/('1. Lote, PP y SS'!$B32/365)+'1. Lote, PP y SS'!$D32,'1. Lote, PP y SS'!$D32,'1. Lote, PP y SS'!$E32,TRUE))))</f>
        <v>-</v>
      </c>
      <c r="Z32" s="49" t="str">
        <f>IF('1. Lote, PP y SS'!$B32=0,"-",('1. Lote, PP y SS'!$I32+'1. Lote, PP y SS'!$G32*'1. Lote, PP y SS'!$J32)*(Z$4+('1. Lote, PP y SS'!$M32/2))+'1. Lote, PP y SS'!$K32*('1. Lote, PP y SS'!$B32/'1. Lote, PP y SS'!$M32)*(1-(_xlfn.NORM.DIST(Z$4/'1. Lote, PP y SS'!$D32+'1. Lote, PP y SS'!$B32/365,'1. Lote, PP y SS'!$B32/365,'1. Lote, PP y SS'!$C32/365,TRUE))*(_xlfn.NORM.DIST(Z$4/('1. Lote, PP y SS'!$B32/365)+'1. Lote, PP y SS'!$D32,'1. Lote, PP y SS'!$D32,'1. Lote, PP y SS'!$E32,TRUE))))</f>
        <v>-</v>
      </c>
      <c r="AA32" s="49" t="str">
        <f>IF('1. Lote, PP y SS'!$B32=0,"-",('1. Lote, PP y SS'!$I32+'1. Lote, PP y SS'!$G32*'1. Lote, PP y SS'!$J32)*(AA$4+('1. Lote, PP y SS'!$M32/2))+'1. Lote, PP y SS'!$K32*('1. Lote, PP y SS'!$B32/'1. Lote, PP y SS'!$M32)*(1-(_xlfn.NORM.DIST(AA$4/'1. Lote, PP y SS'!$D32+'1. Lote, PP y SS'!$B32/365,'1. Lote, PP y SS'!$B32/365,'1. Lote, PP y SS'!$C32/365,TRUE))*(_xlfn.NORM.DIST(AA$4/('1. Lote, PP y SS'!$B32/365)+'1. Lote, PP y SS'!$D32,'1. Lote, PP y SS'!$D32,'1. Lote, PP y SS'!$E32,TRUE))))</f>
        <v>-</v>
      </c>
      <c r="AB32" s="49" t="str">
        <f>IF('1. Lote, PP y SS'!$B32=0,"-",('1. Lote, PP y SS'!$I32+'1. Lote, PP y SS'!$G32*'1. Lote, PP y SS'!$J32)*(AB$4+('1. Lote, PP y SS'!$M32/2))+'1. Lote, PP y SS'!$K32*('1. Lote, PP y SS'!$B32/'1. Lote, PP y SS'!$M32)*(1-(_xlfn.NORM.DIST(AB$4/'1. Lote, PP y SS'!$D32+'1. Lote, PP y SS'!$B32/365,'1. Lote, PP y SS'!$B32/365,'1. Lote, PP y SS'!$C32/365,TRUE))*(_xlfn.NORM.DIST(AB$4/('1. Lote, PP y SS'!$B32/365)+'1. Lote, PP y SS'!$D32,'1. Lote, PP y SS'!$D32,'1. Lote, PP y SS'!$E32,TRUE))))</f>
        <v>-</v>
      </c>
      <c r="AC32" s="49" t="str">
        <f>IF('1. Lote, PP y SS'!$B32=0,"-",('1. Lote, PP y SS'!$I32+'1. Lote, PP y SS'!$G32*'1. Lote, PP y SS'!$J32)*(AC$4+('1. Lote, PP y SS'!$M32/2))+'1. Lote, PP y SS'!$K32*('1. Lote, PP y SS'!$B32/'1. Lote, PP y SS'!$M32)*(1-(_xlfn.NORM.DIST(AC$4/'1. Lote, PP y SS'!$D32+'1. Lote, PP y SS'!$B32/365,'1. Lote, PP y SS'!$B32/365,'1. Lote, PP y SS'!$C32/365,TRUE))*(_xlfn.NORM.DIST(AC$4/('1. Lote, PP y SS'!$B32/365)+'1. Lote, PP y SS'!$D32,'1. Lote, PP y SS'!$D32,'1. Lote, PP y SS'!$E32,TRUE))))</f>
        <v>-</v>
      </c>
      <c r="AD32" s="49" t="str">
        <f>IF('1. Lote, PP y SS'!$B32=0,"-",('1. Lote, PP y SS'!$I32+'1. Lote, PP y SS'!$G32*'1. Lote, PP y SS'!$J32)*(AD$4+('1. Lote, PP y SS'!$M32/2))+'1. Lote, PP y SS'!$K32*('1. Lote, PP y SS'!$B32/'1. Lote, PP y SS'!$M32)*(1-(_xlfn.NORM.DIST(AD$4/'1. Lote, PP y SS'!$D32+'1. Lote, PP y SS'!$B32/365,'1. Lote, PP y SS'!$B32/365,'1. Lote, PP y SS'!$C32/365,TRUE))*(_xlfn.NORM.DIST(AD$4/('1. Lote, PP y SS'!$B32/365)+'1. Lote, PP y SS'!$D32,'1. Lote, PP y SS'!$D32,'1. Lote, PP y SS'!$E32,TRUE))))</f>
        <v>-</v>
      </c>
    </row>
    <row r="33" spans="1:30" x14ac:dyDescent="0.25">
      <c r="A33" s="11" t="str">
        <f>'1. Lote, PP y SS'!A33</f>
        <v>Item 29</v>
      </c>
      <c r="B33" s="54" t="str">
        <f>IF('1. Lote, PP y SS'!B33=0,"-",'1. Lote, PP y SS'!Q33)</f>
        <v>-</v>
      </c>
      <c r="C33" s="39" t="str">
        <f>IF(B33="-","-",('1. Lote, PP y SS'!I33+'1. Lote, PP y SS'!G33*'1. Lote, PP y SS'!J33)*(B33+('1. Lote, PP y SS'!M33/2)))</f>
        <v>-</v>
      </c>
      <c r="D33" s="40" t="str">
        <f>IF(B33="-","-",IF('1. Lote, PP y SS'!F33&gt;99.999,0,'1. Lote, PP y SS'!K33*('1. Lote, PP y SS'!B33/'1. Lote, PP y SS'!M33)*(1-(_xlfn.NORM.DIST('1. Lote, PP y SS'!Q33/'1. Lote, PP y SS'!D33+'1. Lote, PP y SS'!B33/365,'1. Lote, PP y SS'!B33/365,'1. Lote, PP y SS'!C33/365,TRUE))*(_xlfn.NORM.DIST('1. Lote, PP y SS'!Q33/('1. Lote, PP y SS'!B33/365)+'1. Lote, PP y SS'!D33,'1. Lote, PP y SS'!D33,'1. Lote, PP y SS'!E33,TRUE)))))</f>
        <v>-</v>
      </c>
      <c r="E33" s="55" t="str">
        <f t="shared" si="1"/>
        <v>-</v>
      </c>
      <c r="F33" s="1"/>
      <c r="G33" s="49" t="str">
        <f>IF('1. Lote, PP y SS'!$B33=0,"-",('1. Lote, PP y SS'!$I33+'1. Lote, PP y SS'!$G33*'1. Lote, PP y SS'!$J33)*(G$4+('1. Lote, PP y SS'!$M33/2))+'1. Lote, PP y SS'!$K33*('1. Lote, PP y SS'!$B33/'1. Lote, PP y SS'!$M33)*(1-(_xlfn.NORM.DIST(G$4/'1. Lote, PP y SS'!$D33+'1. Lote, PP y SS'!$B33/365,'1. Lote, PP y SS'!$B33/365,'1. Lote, PP y SS'!$C33/365,TRUE))*(_xlfn.NORM.DIST(G$4/('1. Lote, PP y SS'!$B33/365)+'1. Lote, PP y SS'!$D33,'1. Lote, PP y SS'!$D33,'1. Lote, PP y SS'!$E33,TRUE))))</f>
        <v>-</v>
      </c>
      <c r="H33" s="49" t="str">
        <f>IF('1. Lote, PP y SS'!$B33=0,"-",('1. Lote, PP y SS'!$I33+'1. Lote, PP y SS'!$G33*'1. Lote, PP y SS'!$J33)*(H$4+('1. Lote, PP y SS'!$M33/2))+'1. Lote, PP y SS'!$K33*('1. Lote, PP y SS'!$B33/'1. Lote, PP y SS'!$M33)*(1-(_xlfn.NORM.DIST(H$4/'1. Lote, PP y SS'!$D33+'1. Lote, PP y SS'!$B33/365,'1. Lote, PP y SS'!$B33/365,'1. Lote, PP y SS'!$C33/365,TRUE))*(_xlfn.NORM.DIST(H$4/('1. Lote, PP y SS'!$B33/365)+'1. Lote, PP y SS'!$D33,'1. Lote, PP y SS'!$D33,'1. Lote, PP y SS'!$E33,TRUE))))</f>
        <v>-</v>
      </c>
      <c r="I33" s="49" t="str">
        <f>IF('1. Lote, PP y SS'!$B33=0,"-",('1. Lote, PP y SS'!$I33+'1. Lote, PP y SS'!$G33*'1. Lote, PP y SS'!$J33)*(I$4+('1. Lote, PP y SS'!$M33/2))+'1. Lote, PP y SS'!$K33*('1. Lote, PP y SS'!$B33/'1. Lote, PP y SS'!$M33)*(1-(_xlfn.NORM.DIST(I$4/'1. Lote, PP y SS'!$D33+'1. Lote, PP y SS'!$B33/365,'1. Lote, PP y SS'!$B33/365,'1. Lote, PP y SS'!$C33/365,TRUE))*(_xlfn.NORM.DIST(I$4/('1. Lote, PP y SS'!$B33/365)+'1. Lote, PP y SS'!$D33,'1. Lote, PP y SS'!$D33,'1. Lote, PP y SS'!$E33,TRUE))))</f>
        <v>-</v>
      </c>
      <c r="J33" s="49" t="str">
        <f>IF('1. Lote, PP y SS'!$B33=0,"-",('1. Lote, PP y SS'!$I33+'1. Lote, PP y SS'!$G33*'1. Lote, PP y SS'!$J33)*(J$4+('1. Lote, PP y SS'!$M33/2))+'1. Lote, PP y SS'!$K33*('1. Lote, PP y SS'!$B33/'1. Lote, PP y SS'!$M33)*(1-(_xlfn.NORM.DIST(J$4/'1. Lote, PP y SS'!$D33+'1. Lote, PP y SS'!$B33/365,'1. Lote, PP y SS'!$B33/365,'1. Lote, PP y SS'!$C33/365,TRUE))*(_xlfn.NORM.DIST(J$4/('1. Lote, PP y SS'!$B33/365)+'1. Lote, PP y SS'!$D33,'1. Lote, PP y SS'!$D33,'1. Lote, PP y SS'!$E33,TRUE))))</f>
        <v>-</v>
      </c>
      <c r="K33" s="49" t="str">
        <f>IF('1. Lote, PP y SS'!$B33=0,"-",('1. Lote, PP y SS'!$I33+'1. Lote, PP y SS'!$G33*'1. Lote, PP y SS'!$J33)*(K$4+('1. Lote, PP y SS'!$M33/2))+'1. Lote, PP y SS'!$K33*('1. Lote, PP y SS'!$B33/'1. Lote, PP y SS'!$M33)*(1-(_xlfn.NORM.DIST(K$4/'1. Lote, PP y SS'!$D33+'1. Lote, PP y SS'!$B33/365,'1. Lote, PP y SS'!$B33/365,'1. Lote, PP y SS'!$C33/365,TRUE))*(_xlfn.NORM.DIST(K$4/('1. Lote, PP y SS'!$B33/365)+'1. Lote, PP y SS'!$D33,'1. Lote, PP y SS'!$D33,'1. Lote, PP y SS'!$E33,TRUE))))</f>
        <v>-</v>
      </c>
      <c r="L33" s="49" t="str">
        <f>IF('1. Lote, PP y SS'!$B33=0,"-",('1. Lote, PP y SS'!$I33+'1. Lote, PP y SS'!$G33*'1. Lote, PP y SS'!$J33)*(L$4+('1. Lote, PP y SS'!$M33/2))+'1. Lote, PP y SS'!$K33*('1. Lote, PP y SS'!$B33/'1. Lote, PP y SS'!$M33)*(1-(_xlfn.NORM.DIST(L$4/'1. Lote, PP y SS'!$D33+'1. Lote, PP y SS'!$B33/365,'1. Lote, PP y SS'!$B33/365,'1. Lote, PP y SS'!$C33/365,TRUE))*(_xlfn.NORM.DIST(L$4/('1. Lote, PP y SS'!$B33/365)+'1. Lote, PP y SS'!$D33,'1. Lote, PP y SS'!$D33,'1. Lote, PP y SS'!$E33,TRUE))))</f>
        <v>-</v>
      </c>
      <c r="M33" s="49" t="str">
        <f>IF('1. Lote, PP y SS'!$B33=0,"-",('1. Lote, PP y SS'!$I33+'1. Lote, PP y SS'!$G33*'1. Lote, PP y SS'!$J33)*(M$4+('1. Lote, PP y SS'!$M33/2))+'1. Lote, PP y SS'!$K33*('1. Lote, PP y SS'!$B33/'1. Lote, PP y SS'!$M33)*(1-(_xlfn.NORM.DIST(M$4/'1. Lote, PP y SS'!$D33+'1. Lote, PP y SS'!$B33/365,'1. Lote, PP y SS'!$B33/365,'1. Lote, PP y SS'!$C33/365,TRUE))*(_xlfn.NORM.DIST(M$4/('1. Lote, PP y SS'!$B33/365)+'1. Lote, PP y SS'!$D33,'1. Lote, PP y SS'!$D33,'1. Lote, PP y SS'!$E33,TRUE))))</f>
        <v>-</v>
      </c>
      <c r="N33" s="49" t="str">
        <f>IF('1. Lote, PP y SS'!$B33=0,"-",('1. Lote, PP y SS'!$I33+'1. Lote, PP y SS'!$G33*'1. Lote, PP y SS'!$J33)*(N$4+('1. Lote, PP y SS'!$M33/2))+'1. Lote, PP y SS'!$K33*('1. Lote, PP y SS'!$B33/'1. Lote, PP y SS'!$M33)*(1-(_xlfn.NORM.DIST(N$4/'1. Lote, PP y SS'!$D33+'1. Lote, PP y SS'!$B33/365,'1. Lote, PP y SS'!$B33/365,'1. Lote, PP y SS'!$C33/365,TRUE))*(_xlfn.NORM.DIST(N$4/('1. Lote, PP y SS'!$B33/365)+'1. Lote, PP y SS'!$D33,'1. Lote, PP y SS'!$D33,'1. Lote, PP y SS'!$E33,TRUE))))</f>
        <v>-</v>
      </c>
      <c r="O33" s="49" t="str">
        <f>IF('1. Lote, PP y SS'!$B33=0,"-",('1. Lote, PP y SS'!$I33+'1. Lote, PP y SS'!$G33*'1. Lote, PP y SS'!$J33)*(O$4+('1. Lote, PP y SS'!$M33/2))+'1. Lote, PP y SS'!$K33*('1. Lote, PP y SS'!$B33/'1. Lote, PP y SS'!$M33)*(1-(_xlfn.NORM.DIST(O$4/'1. Lote, PP y SS'!$D33+'1. Lote, PP y SS'!$B33/365,'1. Lote, PP y SS'!$B33/365,'1. Lote, PP y SS'!$C33/365,TRUE))*(_xlfn.NORM.DIST(O$4/('1. Lote, PP y SS'!$B33/365)+'1. Lote, PP y SS'!$D33,'1. Lote, PP y SS'!$D33,'1. Lote, PP y SS'!$E33,TRUE))))</f>
        <v>-</v>
      </c>
      <c r="P33" s="49" t="str">
        <f>IF('1. Lote, PP y SS'!$B33=0,"-",('1. Lote, PP y SS'!$I33+'1. Lote, PP y SS'!$G33*'1. Lote, PP y SS'!$J33)*(P$4+('1. Lote, PP y SS'!$M33/2))+'1. Lote, PP y SS'!$K33*('1. Lote, PP y SS'!$B33/'1. Lote, PP y SS'!$M33)*(1-(_xlfn.NORM.DIST(P$4/'1. Lote, PP y SS'!$D33+'1. Lote, PP y SS'!$B33/365,'1. Lote, PP y SS'!$B33/365,'1. Lote, PP y SS'!$C33/365,TRUE))*(_xlfn.NORM.DIST(P$4/('1. Lote, PP y SS'!$B33/365)+'1. Lote, PP y SS'!$D33,'1. Lote, PP y SS'!$D33,'1. Lote, PP y SS'!$E33,TRUE))))</f>
        <v>-</v>
      </c>
      <c r="Q33" s="49" t="str">
        <f>IF('1. Lote, PP y SS'!$B33=0,"-",('1. Lote, PP y SS'!$I33+'1. Lote, PP y SS'!$G33*'1. Lote, PP y SS'!$J33)*(Q$4+('1. Lote, PP y SS'!$M33/2))+'1. Lote, PP y SS'!$K33*('1. Lote, PP y SS'!$B33/'1. Lote, PP y SS'!$M33)*(1-(_xlfn.NORM.DIST(Q$4/'1. Lote, PP y SS'!$D33+'1. Lote, PP y SS'!$B33/365,'1. Lote, PP y SS'!$B33/365,'1. Lote, PP y SS'!$C33/365,TRUE))*(_xlfn.NORM.DIST(Q$4/('1. Lote, PP y SS'!$B33/365)+'1. Lote, PP y SS'!$D33,'1. Lote, PP y SS'!$D33,'1. Lote, PP y SS'!$E33,TRUE))))</f>
        <v>-</v>
      </c>
      <c r="R33" s="49" t="str">
        <f>IF('1. Lote, PP y SS'!$B33=0,"-",('1. Lote, PP y SS'!$I33+'1. Lote, PP y SS'!$G33*'1. Lote, PP y SS'!$J33)*(R$4+('1. Lote, PP y SS'!$M33/2))+'1. Lote, PP y SS'!$K33*('1. Lote, PP y SS'!$B33/'1. Lote, PP y SS'!$M33)*(1-(_xlfn.NORM.DIST(R$4/'1. Lote, PP y SS'!$D33+'1. Lote, PP y SS'!$B33/365,'1. Lote, PP y SS'!$B33/365,'1. Lote, PP y SS'!$C33/365,TRUE))*(_xlfn.NORM.DIST(R$4/('1. Lote, PP y SS'!$B33/365)+'1. Lote, PP y SS'!$D33,'1. Lote, PP y SS'!$D33,'1. Lote, PP y SS'!$E33,TRUE))))</f>
        <v>-</v>
      </c>
      <c r="S33" s="49" t="str">
        <f>IF('1. Lote, PP y SS'!$B33=0,"-",('1. Lote, PP y SS'!$I33+'1. Lote, PP y SS'!$G33*'1. Lote, PP y SS'!$J33)*(S$4+('1. Lote, PP y SS'!$M33/2))+'1. Lote, PP y SS'!$K33*('1. Lote, PP y SS'!$B33/'1. Lote, PP y SS'!$M33)*(1-(_xlfn.NORM.DIST(S$4/'1. Lote, PP y SS'!$D33+'1. Lote, PP y SS'!$B33/365,'1. Lote, PP y SS'!$B33/365,'1. Lote, PP y SS'!$C33/365,TRUE))*(_xlfn.NORM.DIST(S$4/('1. Lote, PP y SS'!$B33/365)+'1. Lote, PP y SS'!$D33,'1. Lote, PP y SS'!$D33,'1. Lote, PP y SS'!$E33,TRUE))))</f>
        <v>-</v>
      </c>
      <c r="T33" s="49" t="str">
        <f>IF('1. Lote, PP y SS'!$B33=0,"-",('1. Lote, PP y SS'!$I33+'1. Lote, PP y SS'!$G33*'1. Lote, PP y SS'!$J33)*(T$4+('1. Lote, PP y SS'!$M33/2))+'1. Lote, PP y SS'!$K33*('1. Lote, PP y SS'!$B33/'1. Lote, PP y SS'!$M33)*(1-(_xlfn.NORM.DIST(T$4/'1. Lote, PP y SS'!$D33+'1. Lote, PP y SS'!$B33/365,'1. Lote, PP y SS'!$B33/365,'1. Lote, PP y SS'!$C33/365,TRUE))*(_xlfn.NORM.DIST(T$4/('1. Lote, PP y SS'!$B33/365)+'1. Lote, PP y SS'!$D33,'1. Lote, PP y SS'!$D33,'1. Lote, PP y SS'!$E33,TRUE))))</f>
        <v>-</v>
      </c>
      <c r="U33" s="49" t="str">
        <f>IF('1. Lote, PP y SS'!$B33=0,"-",('1. Lote, PP y SS'!$I33+'1. Lote, PP y SS'!$G33*'1. Lote, PP y SS'!$J33)*(U$4+('1. Lote, PP y SS'!$M33/2))+'1. Lote, PP y SS'!$K33*('1. Lote, PP y SS'!$B33/'1. Lote, PP y SS'!$M33)*(1-(_xlfn.NORM.DIST(U$4/'1. Lote, PP y SS'!$D33+'1. Lote, PP y SS'!$B33/365,'1. Lote, PP y SS'!$B33/365,'1. Lote, PP y SS'!$C33/365,TRUE))*(_xlfn.NORM.DIST(U$4/('1. Lote, PP y SS'!$B33/365)+'1. Lote, PP y SS'!$D33,'1. Lote, PP y SS'!$D33,'1. Lote, PP y SS'!$E33,TRUE))))</f>
        <v>-</v>
      </c>
      <c r="V33" s="49" t="str">
        <f>IF('1. Lote, PP y SS'!$B33=0,"-",('1. Lote, PP y SS'!$I33+'1. Lote, PP y SS'!$G33*'1. Lote, PP y SS'!$J33)*(V$4+('1. Lote, PP y SS'!$M33/2))+'1. Lote, PP y SS'!$K33*('1. Lote, PP y SS'!$B33/'1. Lote, PP y SS'!$M33)*(1-(_xlfn.NORM.DIST(V$4/'1. Lote, PP y SS'!$D33+'1. Lote, PP y SS'!$B33/365,'1. Lote, PP y SS'!$B33/365,'1. Lote, PP y SS'!$C33/365,TRUE))*(_xlfn.NORM.DIST(V$4/('1. Lote, PP y SS'!$B33/365)+'1. Lote, PP y SS'!$D33,'1. Lote, PP y SS'!$D33,'1. Lote, PP y SS'!$E33,TRUE))))</f>
        <v>-</v>
      </c>
      <c r="W33" s="49" t="str">
        <f>IF('1. Lote, PP y SS'!$B33=0,"-",('1. Lote, PP y SS'!$I33+'1. Lote, PP y SS'!$G33*'1. Lote, PP y SS'!$J33)*(W$4+('1. Lote, PP y SS'!$M33/2))+'1. Lote, PP y SS'!$K33*('1. Lote, PP y SS'!$B33/'1. Lote, PP y SS'!$M33)*(1-(_xlfn.NORM.DIST(W$4/'1. Lote, PP y SS'!$D33+'1. Lote, PP y SS'!$B33/365,'1. Lote, PP y SS'!$B33/365,'1. Lote, PP y SS'!$C33/365,TRUE))*(_xlfn.NORM.DIST(W$4/('1. Lote, PP y SS'!$B33/365)+'1. Lote, PP y SS'!$D33,'1. Lote, PP y SS'!$D33,'1. Lote, PP y SS'!$E33,TRUE))))</f>
        <v>-</v>
      </c>
      <c r="X33" s="49" t="str">
        <f>IF('1. Lote, PP y SS'!$B33=0,"-",('1. Lote, PP y SS'!$I33+'1. Lote, PP y SS'!$G33*'1. Lote, PP y SS'!$J33)*(X$4+('1. Lote, PP y SS'!$M33/2))+'1. Lote, PP y SS'!$K33*('1. Lote, PP y SS'!$B33/'1. Lote, PP y SS'!$M33)*(1-(_xlfn.NORM.DIST(X$4/'1. Lote, PP y SS'!$D33+'1. Lote, PP y SS'!$B33/365,'1. Lote, PP y SS'!$B33/365,'1. Lote, PP y SS'!$C33/365,TRUE))*(_xlfn.NORM.DIST(X$4/('1. Lote, PP y SS'!$B33/365)+'1. Lote, PP y SS'!$D33,'1. Lote, PP y SS'!$D33,'1. Lote, PP y SS'!$E33,TRUE))))</f>
        <v>-</v>
      </c>
      <c r="Y33" s="49" t="str">
        <f>IF('1. Lote, PP y SS'!$B33=0,"-",('1. Lote, PP y SS'!$I33+'1. Lote, PP y SS'!$G33*'1. Lote, PP y SS'!$J33)*(Y$4+('1. Lote, PP y SS'!$M33/2))+'1. Lote, PP y SS'!$K33*('1. Lote, PP y SS'!$B33/'1. Lote, PP y SS'!$M33)*(1-(_xlfn.NORM.DIST(Y$4/'1. Lote, PP y SS'!$D33+'1. Lote, PP y SS'!$B33/365,'1. Lote, PP y SS'!$B33/365,'1. Lote, PP y SS'!$C33/365,TRUE))*(_xlfn.NORM.DIST(Y$4/('1. Lote, PP y SS'!$B33/365)+'1. Lote, PP y SS'!$D33,'1. Lote, PP y SS'!$D33,'1. Lote, PP y SS'!$E33,TRUE))))</f>
        <v>-</v>
      </c>
      <c r="Z33" s="49" t="str">
        <f>IF('1. Lote, PP y SS'!$B33=0,"-",('1. Lote, PP y SS'!$I33+'1. Lote, PP y SS'!$G33*'1. Lote, PP y SS'!$J33)*(Z$4+('1. Lote, PP y SS'!$M33/2))+'1. Lote, PP y SS'!$K33*('1. Lote, PP y SS'!$B33/'1. Lote, PP y SS'!$M33)*(1-(_xlfn.NORM.DIST(Z$4/'1. Lote, PP y SS'!$D33+'1. Lote, PP y SS'!$B33/365,'1. Lote, PP y SS'!$B33/365,'1. Lote, PP y SS'!$C33/365,TRUE))*(_xlfn.NORM.DIST(Z$4/('1. Lote, PP y SS'!$B33/365)+'1. Lote, PP y SS'!$D33,'1. Lote, PP y SS'!$D33,'1. Lote, PP y SS'!$E33,TRUE))))</f>
        <v>-</v>
      </c>
      <c r="AA33" s="49" t="str">
        <f>IF('1. Lote, PP y SS'!$B33=0,"-",('1. Lote, PP y SS'!$I33+'1. Lote, PP y SS'!$G33*'1. Lote, PP y SS'!$J33)*(AA$4+('1. Lote, PP y SS'!$M33/2))+'1. Lote, PP y SS'!$K33*('1. Lote, PP y SS'!$B33/'1. Lote, PP y SS'!$M33)*(1-(_xlfn.NORM.DIST(AA$4/'1. Lote, PP y SS'!$D33+'1. Lote, PP y SS'!$B33/365,'1. Lote, PP y SS'!$B33/365,'1. Lote, PP y SS'!$C33/365,TRUE))*(_xlfn.NORM.DIST(AA$4/('1. Lote, PP y SS'!$B33/365)+'1. Lote, PP y SS'!$D33,'1. Lote, PP y SS'!$D33,'1. Lote, PP y SS'!$E33,TRUE))))</f>
        <v>-</v>
      </c>
      <c r="AB33" s="49" t="str">
        <f>IF('1. Lote, PP y SS'!$B33=0,"-",('1. Lote, PP y SS'!$I33+'1. Lote, PP y SS'!$G33*'1. Lote, PP y SS'!$J33)*(AB$4+('1. Lote, PP y SS'!$M33/2))+'1. Lote, PP y SS'!$K33*('1. Lote, PP y SS'!$B33/'1. Lote, PP y SS'!$M33)*(1-(_xlfn.NORM.DIST(AB$4/'1. Lote, PP y SS'!$D33+'1. Lote, PP y SS'!$B33/365,'1. Lote, PP y SS'!$B33/365,'1. Lote, PP y SS'!$C33/365,TRUE))*(_xlfn.NORM.DIST(AB$4/('1. Lote, PP y SS'!$B33/365)+'1. Lote, PP y SS'!$D33,'1. Lote, PP y SS'!$D33,'1. Lote, PP y SS'!$E33,TRUE))))</f>
        <v>-</v>
      </c>
      <c r="AC33" s="49" t="str">
        <f>IF('1. Lote, PP y SS'!$B33=0,"-",('1. Lote, PP y SS'!$I33+'1. Lote, PP y SS'!$G33*'1. Lote, PP y SS'!$J33)*(AC$4+('1. Lote, PP y SS'!$M33/2))+'1. Lote, PP y SS'!$K33*('1. Lote, PP y SS'!$B33/'1. Lote, PP y SS'!$M33)*(1-(_xlfn.NORM.DIST(AC$4/'1. Lote, PP y SS'!$D33+'1. Lote, PP y SS'!$B33/365,'1. Lote, PP y SS'!$B33/365,'1. Lote, PP y SS'!$C33/365,TRUE))*(_xlfn.NORM.DIST(AC$4/('1. Lote, PP y SS'!$B33/365)+'1. Lote, PP y SS'!$D33,'1. Lote, PP y SS'!$D33,'1. Lote, PP y SS'!$E33,TRUE))))</f>
        <v>-</v>
      </c>
      <c r="AD33" s="49" t="str">
        <f>IF('1. Lote, PP y SS'!$B33=0,"-",('1. Lote, PP y SS'!$I33+'1. Lote, PP y SS'!$G33*'1. Lote, PP y SS'!$J33)*(AD$4+('1. Lote, PP y SS'!$M33/2))+'1. Lote, PP y SS'!$K33*('1. Lote, PP y SS'!$B33/'1. Lote, PP y SS'!$M33)*(1-(_xlfn.NORM.DIST(AD$4/'1. Lote, PP y SS'!$D33+'1. Lote, PP y SS'!$B33/365,'1. Lote, PP y SS'!$B33/365,'1. Lote, PP y SS'!$C33/365,TRUE))*(_xlfn.NORM.DIST(AD$4/('1. Lote, PP y SS'!$B33/365)+'1. Lote, PP y SS'!$D33,'1. Lote, PP y SS'!$D33,'1. Lote, PP y SS'!$E33,TRUE))))</f>
        <v>-</v>
      </c>
    </row>
    <row r="34" spans="1:30" x14ac:dyDescent="0.25">
      <c r="A34" s="11" t="str">
        <f>'1. Lote, PP y SS'!A34</f>
        <v>Item 30</v>
      </c>
      <c r="B34" s="54" t="str">
        <f>IF('1. Lote, PP y SS'!B34=0,"-",'1. Lote, PP y SS'!Q34)</f>
        <v>-</v>
      </c>
      <c r="C34" s="39" t="str">
        <f>IF(B34="-","-",('1. Lote, PP y SS'!I34+'1. Lote, PP y SS'!G34*'1. Lote, PP y SS'!J34)*B34)</f>
        <v>-</v>
      </c>
      <c r="D34" s="40" t="str">
        <f>IF(B34="-","-",IF('1. Lote, PP y SS'!F34&gt;99.999,0,'1. Lote, PP y SS'!K34*('1. Lote, PP y SS'!B34/'1. Lote, PP y SS'!M34)*(1-(_xlfn.NORM.DIST('1. Lote, PP y SS'!Q34/'1. Lote, PP y SS'!D34+'1. Lote, PP y SS'!B34/365,'1. Lote, PP y SS'!B34/365,'1. Lote, PP y SS'!C34/365,TRUE))*(_xlfn.NORM.DIST('1. Lote, PP y SS'!Q34/('1. Lote, PP y SS'!B34/365)+'1. Lote, PP y SS'!D34,'1. Lote, PP y SS'!D34,'1. Lote, PP y SS'!E34,TRUE)))))</f>
        <v>-</v>
      </c>
      <c r="E34" s="55" t="str">
        <f t="shared" si="1"/>
        <v>-</v>
      </c>
      <c r="F34" s="1"/>
      <c r="G34" s="49" t="str">
        <f>IF('1. Lote, PP y SS'!$B34=0,"-",('1. Lote, PP y SS'!$I34+'1. Lote, PP y SS'!$G34*'1. Lote, PP y SS'!$J34)*(G$4+('1. Lote, PP y SS'!$M34/2))+'1. Lote, PP y SS'!$K34*('1. Lote, PP y SS'!$B34/'1. Lote, PP y SS'!$M34)*(1-(_xlfn.NORM.DIST(G$4/'1. Lote, PP y SS'!$D34+'1. Lote, PP y SS'!$B34/365,'1. Lote, PP y SS'!$B34/365,'1. Lote, PP y SS'!$C34/365,TRUE))*(_xlfn.NORM.DIST(G$4/('1. Lote, PP y SS'!$B34/365)+'1. Lote, PP y SS'!$D34,'1. Lote, PP y SS'!$D34,'1. Lote, PP y SS'!$E34,TRUE))))</f>
        <v>-</v>
      </c>
      <c r="H34" s="49" t="str">
        <f>IF('1. Lote, PP y SS'!$B34=0,"-",('1. Lote, PP y SS'!$I34+'1. Lote, PP y SS'!$G34*'1. Lote, PP y SS'!$J34)*(H$4+('1. Lote, PP y SS'!$M34/2))+'1. Lote, PP y SS'!$K34*('1. Lote, PP y SS'!$B34/'1. Lote, PP y SS'!$M34)*(1-(_xlfn.NORM.DIST(H$4/'1. Lote, PP y SS'!$D34+'1. Lote, PP y SS'!$B34/365,'1. Lote, PP y SS'!$B34/365,'1. Lote, PP y SS'!$C34/365,TRUE))*(_xlfn.NORM.DIST(H$4/('1. Lote, PP y SS'!$B34/365)+'1. Lote, PP y SS'!$D34,'1. Lote, PP y SS'!$D34,'1. Lote, PP y SS'!$E34,TRUE))))</f>
        <v>-</v>
      </c>
      <c r="I34" s="49" t="str">
        <f>IF('1. Lote, PP y SS'!$B34=0,"-",('1. Lote, PP y SS'!$I34+'1. Lote, PP y SS'!$G34*'1. Lote, PP y SS'!$J34)*(I$4+('1. Lote, PP y SS'!$M34/2))+'1. Lote, PP y SS'!$K34*('1. Lote, PP y SS'!$B34/'1. Lote, PP y SS'!$M34)*(1-(_xlfn.NORM.DIST(I$4/'1. Lote, PP y SS'!$D34+'1. Lote, PP y SS'!$B34/365,'1. Lote, PP y SS'!$B34/365,'1. Lote, PP y SS'!$C34/365,TRUE))*(_xlfn.NORM.DIST(I$4/('1. Lote, PP y SS'!$B34/365)+'1. Lote, PP y SS'!$D34,'1. Lote, PP y SS'!$D34,'1. Lote, PP y SS'!$E34,TRUE))))</f>
        <v>-</v>
      </c>
      <c r="J34" s="49" t="str">
        <f>IF('1. Lote, PP y SS'!$B34=0,"-",('1. Lote, PP y SS'!$I34+'1. Lote, PP y SS'!$G34*'1. Lote, PP y SS'!$J34)*(J$4+('1. Lote, PP y SS'!$M34/2))+'1. Lote, PP y SS'!$K34*('1. Lote, PP y SS'!$B34/'1. Lote, PP y SS'!$M34)*(1-(_xlfn.NORM.DIST(J$4/'1. Lote, PP y SS'!$D34+'1. Lote, PP y SS'!$B34/365,'1. Lote, PP y SS'!$B34/365,'1. Lote, PP y SS'!$C34/365,TRUE))*(_xlfn.NORM.DIST(J$4/('1. Lote, PP y SS'!$B34/365)+'1. Lote, PP y SS'!$D34,'1. Lote, PP y SS'!$D34,'1. Lote, PP y SS'!$E34,TRUE))))</f>
        <v>-</v>
      </c>
      <c r="K34" s="49" t="str">
        <f>IF('1. Lote, PP y SS'!$B34=0,"-",('1. Lote, PP y SS'!$I34+'1. Lote, PP y SS'!$G34*'1. Lote, PP y SS'!$J34)*(K$4+('1. Lote, PP y SS'!$M34/2))+'1. Lote, PP y SS'!$K34*('1. Lote, PP y SS'!$B34/'1. Lote, PP y SS'!$M34)*(1-(_xlfn.NORM.DIST(K$4/'1. Lote, PP y SS'!$D34+'1. Lote, PP y SS'!$B34/365,'1. Lote, PP y SS'!$B34/365,'1. Lote, PP y SS'!$C34/365,TRUE))*(_xlfn.NORM.DIST(K$4/('1. Lote, PP y SS'!$B34/365)+'1. Lote, PP y SS'!$D34,'1. Lote, PP y SS'!$D34,'1. Lote, PP y SS'!$E34,TRUE))))</f>
        <v>-</v>
      </c>
      <c r="L34" s="49" t="str">
        <f>IF('1. Lote, PP y SS'!$B34=0,"-",('1. Lote, PP y SS'!$I34+'1. Lote, PP y SS'!$G34*'1. Lote, PP y SS'!$J34)*(L$4+('1. Lote, PP y SS'!$M34/2))+'1. Lote, PP y SS'!$K34*('1. Lote, PP y SS'!$B34/'1. Lote, PP y SS'!$M34)*(1-(_xlfn.NORM.DIST(L$4/'1. Lote, PP y SS'!$D34+'1. Lote, PP y SS'!$B34/365,'1. Lote, PP y SS'!$B34/365,'1. Lote, PP y SS'!$C34/365,TRUE))*(_xlfn.NORM.DIST(L$4/('1. Lote, PP y SS'!$B34/365)+'1. Lote, PP y SS'!$D34,'1. Lote, PP y SS'!$D34,'1. Lote, PP y SS'!$E34,TRUE))))</f>
        <v>-</v>
      </c>
      <c r="M34" s="49" t="str">
        <f>IF('1. Lote, PP y SS'!$B34=0,"-",('1. Lote, PP y SS'!$I34+'1. Lote, PP y SS'!$G34*'1. Lote, PP y SS'!$J34)*(M$4+('1. Lote, PP y SS'!$M34/2))+'1. Lote, PP y SS'!$K34*('1. Lote, PP y SS'!$B34/'1. Lote, PP y SS'!$M34)*(1-(_xlfn.NORM.DIST(M$4/'1. Lote, PP y SS'!$D34+'1. Lote, PP y SS'!$B34/365,'1. Lote, PP y SS'!$B34/365,'1. Lote, PP y SS'!$C34/365,TRUE))*(_xlfn.NORM.DIST(M$4/('1. Lote, PP y SS'!$B34/365)+'1. Lote, PP y SS'!$D34,'1. Lote, PP y SS'!$D34,'1. Lote, PP y SS'!$E34,TRUE))))</f>
        <v>-</v>
      </c>
      <c r="N34" s="49" t="str">
        <f>IF('1. Lote, PP y SS'!$B34=0,"-",('1. Lote, PP y SS'!$I34+'1. Lote, PP y SS'!$G34*'1. Lote, PP y SS'!$J34)*(N$4+('1. Lote, PP y SS'!$M34/2))+'1. Lote, PP y SS'!$K34*('1. Lote, PP y SS'!$B34/'1. Lote, PP y SS'!$M34)*(1-(_xlfn.NORM.DIST(N$4/'1. Lote, PP y SS'!$D34+'1. Lote, PP y SS'!$B34/365,'1. Lote, PP y SS'!$B34/365,'1. Lote, PP y SS'!$C34/365,TRUE))*(_xlfn.NORM.DIST(N$4/('1. Lote, PP y SS'!$B34/365)+'1. Lote, PP y SS'!$D34,'1. Lote, PP y SS'!$D34,'1. Lote, PP y SS'!$E34,TRUE))))</f>
        <v>-</v>
      </c>
      <c r="O34" s="49" t="str">
        <f>IF('1. Lote, PP y SS'!$B34=0,"-",('1. Lote, PP y SS'!$I34+'1. Lote, PP y SS'!$G34*'1. Lote, PP y SS'!$J34)*(O$4+('1. Lote, PP y SS'!$M34/2))+'1. Lote, PP y SS'!$K34*('1. Lote, PP y SS'!$B34/'1. Lote, PP y SS'!$M34)*(1-(_xlfn.NORM.DIST(O$4/'1. Lote, PP y SS'!$D34+'1. Lote, PP y SS'!$B34/365,'1. Lote, PP y SS'!$B34/365,'1. Lote, PP y SS'!$C34/365,TRUE))*(_xlfn.NORM.DIST(O$4/('1. Lote, PP y SS'!$B34/365)+'1. Lote, PP y SS'!$D34,'1. Lote, PP y SS'!$D34,'1. Lote, PP y SS'!$E34,TRUE))))</f>
        <v>-</v>
      </c>
      <c r="P34" s="49" t="str">
        <f>IF('1. Lote, PP y SS'!$B34=0,"-",('1. Lote, PP y SS'!$I34+'1. Lote, PP y SS'!$G34*'1. Lote, PP y SS'!$J34)*(P$4+('1. Lote, PP y SS'!$M34/2))+'1. Lote, PP y SS'!$K34*('1. Lote, PP y SS'!$B34/'1. Lote, PP y SS'!$M34)*(1-(_xlfn.NORM.DIST(P$4/'1. Lote, PP y SS'!$D34+'1. Lote, PP y SS'!$B34/365,'1. Lote, PP y SS'!$B34/365,'1. Lote, PP y SS'!$C34/365,TRUE))*(_xlfn.NORM.DIST(P$4/('1. Lote, PP y SS'!$B34/365)+'1. Lote, PP y SS'!$D34,'1. Lote, PP y SS'!$D34,'1. Lote, PP y SS'!$E34,TRUE))))</f>
        <v>-</v>
      </c>
      <c r="Q34" s="49" t="str">
        <f>IF('1. Lote, PP y SS'!$B34=0,"-",('1. Lote, PP y SS'!$I34+'1. Lote, PP y SS'!$G34*'1. Lote, PP y SS'!$J34)*(Q$4+('1. Lote, PP y SS'!$M34/2))+'1. Lote, PP y SS'!$K34*('1. Lote, PP y SS'!$B34/'1. Lote, PP y SS'!$M34)*(1-(_xlfn.NORM.DIST(Q$4/'1. Lote, PP y SS'!$D34+'1. Lote, PP y SS'!$B34/365,'1. Lote, PP y SS'!$B34/365,'1. Lote, PP y SS'!$C34/365,TRUE))*(_xlfn.NORM.DIST(Q$4/('1. Lote, PP y SS'!$B34/365)+'1. Lote, PP y SS'!$D34,'1. Lote, PP y SS'!$D34,'1. Lote, PP y SS'!$E34,TRUE))))</f>
        <v>-</v>
      </c>
      <c r="R34" s="49" t="str">
        <f>IF('1. Lote, PP y SS'!$B34=0,"-",('1. Lote, PP y SS'!$I34+'1. Lote, PP y SS'!$G34*'1. Lote, PP y SS'!$J34)*(R$4+('1. Lote, PP y SS'!$M34/2))+'1. Lote, PP y SS'!$K34*('1. Lote, PP y SS'!$B34/'1. Lote, PP y SS'!$M34)*(1-(_xlfn.NORM.DIST(R$4/'1. Lote, PP y SS'!$D34+'1. Lote, PP y SS'!$B34/365,'1. Lote, PP y SS'!$B34/365,'1. Lote, PP y SS'!$C34/365,TRUE))*(_xlfn.NORM.DIST(R$4/('1. Lote, PP y SS'!$B34/365)+'1. Lote, PP y SS'!$D34,'1. Lote, PP y SS'!$D34,'1. Lote, PP y SS'!$E34,TRUE))))</f>
        <v>-</v>
      </c>
      <c r="S34" s="49" t="str">
        <f>IF('1. Lote, PP y SS'!$B34=0,"-",('1. Lote, PP y SS'!$I34+'1. Lote, PP y SS'!$G34*'1. Lote, PP y SS'!$J34)*(S$4+('1. Lote, PP y SS'!$M34/2))+'1. Lote, PP y SS'!$K34*('1. Lote, PP y SS'!$B34/'1. Lote, PP y SS'!$M34)*(1-(_xlfn.NORM.DIST(S$4/'1. Lote, PP y SS'!$D34+'1. Lote, PP y SS'!$B34/365,'1. Lote, PP y SS'!$B34/365,'1. Lote, PP y SS'!$C34/365,TRUE))*(_xlfn.NORM.DIST(S$4/('1. Lote, PP y SS'!$B34/365)+'1. Lote, PP y SS'!$D34,'1. Lote, PP y SS'!$D34,'1. Lote, PP y SS'!$E34,TRUE))))</f>
        <v>-</v>
      </c>
      <c r="T34" s="49" t="str">
        <f>IF('1. Lote, PP y SS'!$B34=0,"-",('1. Lote, PP y SS'!$I34+'1. Lote, PP y SS'!$G34*'1. Lote, PP y SS'!$J34)*(T$4+('1. Lote, PP y SS'!$M34/2))+'1. Lote, PP y SS'!$K34*('1. Lote, PP y SS'!$B34/'1. Lote, PP y SS'!$M34)*(1-(_xlfn.NORM.DIST(T$4/'1. Lote, PP y SS'!$D34+'1. Lote, PP y SS'!$B34/365,'1. Lote, PP y SS'!$B34/365,'1. Lote, PP y SS'!$C34/365,TRUE))*(_xlfn.NORM.DIST(T$4/('1. Lote, PP y SS'!$B34/365)+'1. Lote, PP y SS'!$D34,'1. Lote, PP y SS'!$D34,'1. Lote, PP y SS'!$E34,TRUE))))</f>
        <v>-</v>
      </c>
      <c r="U34" s="49" t="str">
        <f>IF('1. Lote, PP y SS'!$B34=0,"-",('1. Lote, PP y SS'!$I34+'1. Lote, PP y SS'!$G34*'1. Lote, PP y SS'!$J34)*(U$4+('1. Lote, PP y SS'!$M34/2))+'1. Lote, PP y SS'!$K34*('1. Lote, PP y SS'!$B34/'1. Lote, PP y SS'!$M34)*(1-(_xlfn.NORM.DIST(U$4/'1. Lote, PP y SS'!$D34+'1. Lote, PP y SS'!$B34/365,'1. Lote, PP y SS'!$B34/365,'1. Lote, PP y SS'!$C34/365,TRUE))*(_xlfn.NORM.DIST(U$4/('1. Lote, PP y SS'!$B34/365)+'1. Lote, PP y SS'!$D34,'1. Lote, PP y SS'!$D34,'1. Lote, PP y SS'!$E34,TRUE))))</f>
        <v>-</v>
      </c>
      <c r="V34" s="49" t="str">
        <f>IF('1. Lote, PP y SS'!$B34=0,"-",('1. Lote, PP y SS'!$I34+'1. Lote, PP y SS'!$G34*'1. Lote, PP y SS'!$J34)*(V$4+('1. Lote, PP y SS'!$M34/2))+'1. Lote, PP y SS'!$K34*('1. Lote, PP y SS'!$B34/'1. Lote, PP y SS'!$M34)*(1-(_xlfn.NORM.DIST(V$4/'1. Lote, PP y SS'!$D34+'1. Lote, PP y SS'!$B34/365,'1. Lote, PP y SS'!$B34/365,'1. Lote, PP y SS'!$C34/365,TRUE))*(_xlfn.NORM.DIST(V$4/('1. Lote, PP y SS'!$B34/365)+'1. Lote, PP y SS'!$D34,'1. Lote, PP y SS'!$D34,'1. Lote, PP y SS'!$E34,TRUE))))</f>
        <v>-</v>
      </c>
      <c r="W34" s="49" t="str">
        <f>IF('1. Lote, PP y SS'!$B34=0,"-",('1. Lote, PP y SS'!$I34+'1. Lote, PP y SS'!$G34*'1. Lote, PP y SS'!$J34)*(W$4+('1. Lote, PP y SS'!$M34/2))+'1. Lote, PP y SS'!$K34*('1. Lote, PP y SS'!$B34/'1. Lote, PP y SS'!$M34)*(1-(_xlfn.NORM.DIST(W$4/'1. Lote, PP y SS'!$D34+'1. Lote, PP y SS'!$B34/365,'1. Lote, PP y SS'!$B34/365,'1. Lote, PP y SS'!$C34/365,TRUE))*(_xlfn.NORM.DIST(W$4/('1. Lote, PP y SS'!$B34/365)+'1. Lote, PP y SS'!$D34,'1. Lote, PP y SS'!$D34,'1. Lote, PP y SS'!$E34,TRUE))))</f>
        <v>-</v>
      </c>
      <c r="X34" s="49" t="str">
        <f>IF('1. Lote, PP y SS'!$B34=0,"-",('1. Lote, PP y SS'!$I34+'1. Lote, PP y SS'!$G34*'1. Lote, PP y SS'!$J34)*(X$4+('1. Lote, PP y SS'!$M34/2))+'1. Lote, PP y SS'!$K34*('1. Lote, PP y SS'!$B34/'1. Lote, PP y SS'!$M34)*(1-(_xlfn.NORM.DIST(X$4/'1. Lote, PP y SS'!$D34+'1. Lote, PP y SS'!$B34/365,'1. Lote, PP y SS'!$B34/365,'1. Lote, PP y SS'!$C34/365,TRUE))*(_xlfn.NORM.DIST(X$4/('1. Lote, PP y SS'!$B34/365)+'1. Lote, PP y SS'!$D34,'1. Lote, PP y SS'!$D34,'1. Lote, PP y SS'!$E34,TRUE))))</f>
        <v>-</v>
      </c>
      <c r="Y34" s="49" t="str">
        <f>IF('1. Lote, PP y SS'!$B34=0,"-",('1. Lote, PP y SS'!$I34+'1. Lote, PP y SS'!$G34*'1. Lote, PP y SS'!$J34)*(Y$4+('1. Lote, PP y SS'!$M34/2))+'1. Lote, PP y SS'!$K34*('1. Lote, PP y SS'!$B34/'1. Lote, PP y SS'!$M34)*(1-(_xlfn.NORM.DIST(Y$4/'1. Lote, PP y SS'!$D34+'1. Lote, PP y SS'!$B34/365,'1. Lote, PP y SS'!$B34/365,'1. Lote, PP y SS'!$C34/365,TRUE))*(_xlfn.NORM.DIST(Y$4/('1. Lote, PP y SS'!$B34/365)+'1. Lote, PP y SS'!$D34,'1. Lote, PP y SS'!$D34,'1. Lote, PP y SS'!$E34,TRUE))))</f>
        <v>-</v>
      </c>
      <c r="Z34" s="49" t="str">
        <f>IF('1. Lote, PP y SS'!$B34=0,"-",('1. Lote, PP y SS'!$I34+'1. Lote, PP y SS'!$G34*'1. Lote, PP y SS'!$J34)*(Z$4+('1. Lote, PP y SS'!$M34/2))+'1. Lote, PP y SS'!$K34*('1. Lote, PP y SS'!$B34/'1. Lote, PP y SS'!$M34)*(1-(_xlfn.NORM.DIST(Z$4/'1. Lote, PP y SS'!$D34+'1. Lote, PP y SS'!$B34/365,'1. Lote, PP y SS'!$B34/365,'1. Lote, PP y SS'!$C34/365,TRUE))*(_xlfn.NORM.DIST(Z$4/('1. Lote, PP y SS'!$B34/365)+'1. Lote, PP y SS'!$D34,'1. Lote, PP y SS'!$D34,'1. Lote, PP y SS'!$E34,TRUE))))</f>
        <v>-</v>
      </c>
      <c r="AA34" s="49" t="str">
        <f>IF('1. Lote, PP y SS'!$B34=0,"-",('1. Lote, PP y SS'!$I34+'1. Lote, PP y SS'!$G34*'1. Lote, PP y SS'!$J34)*(AA$4+('1. Lote, PP y SS'!$M34/2))+'1. Lote, PP y SS'!$K34*('1. Lote, PP y SS'!$B34/'1. Lote, PP y SS'!$M34)*(1-(_xlfn.NORM.DIST(AA$4/'1. Lote, PP y SS'!$D34+'1. Lote, PP y SS'!$B34/365,'1. Lote, PP y SS'!$B34/365,'1. Lote, PP y SS'!$C34/365,TRUE))*(_xlfn.NORM.DIST(AA$4/('1. Lote, PP y SS'!$B34/365)+'1. Lote, PP y SS'!$D34,'1. Lote, PP y SS'!$D34,'1. Lote, PP y SS'!$E34,TRUE))))</f>
        <v>-</v>
      </c>
      <c r="AB34" s="49" t="str">
        <f>IF('1. Lote, PP y SS'!$B34=0,"-",('1. Lote, PP y SS'!$I34+'1. Lote, PP y SS'!$G34*'1. Lote, PP y SS'!$J34)*(AB$4+('1. Lote, PP y SS'!$M34/2))+'1. Lote, PP y SS'!$K34*('1. Lote, PP y SS'!$B34/'1. Lote, PP y SS'!$M34)*(1-(_xlfn.NORM.DIST(AB$4/'1. Lote, PP y SS'!$D34+'1. Lote, PP y SS'!$B34/365,'1. Lote, PP y SS'!$B34/365,'1. Lote, PP y SS'!$C34/365,TRUE))*(_xlfn.NORM.DIST(AB$4/('1. Lote, PP y SS'!$B34/365)+'1. Lote, PP y SS'!$D34,'1. Lote, PP y SS'!$D34,'1. Lote, PP y SS'!$E34,TRUE))))</f>
        <v>-</v>
      </c>
      <c r="AC34" s="49" t="str">
        <f>IF('1. Lote, PP y SS'!$B34=0,"-",('1. Lote, PP y SS'!$I34+'1. Lote, PP y SS'!$G34*'1. Lote, PP y SS'!$J34)*(AC$4+('1. Lote, PP y SS'!$M34/2))+'1. Lote, PP y SS'!$K34*('1. Lote, PP y SS'!$B34/'1. Lote, PP y SS'!$M34)*(1-(_xlfn.NORM.DIST(AC$4/'1. Lote, PP y SS'!$D34+'1. Lote, PP y SS'!$B34/365,'1. Lote, PP y SS'!$B34/365,'1. Lote, PP y SS'!$C34/365,TRUE))*(_xlfn.NORM.DIST(AC$4/('1. Lote, PP y SS'!$B34/365)+'1. Lote, PP y SS'!$D34,'1. Lote, PP y SS'!$D34,'1. Lote, PP y SS'!$E34,TRUE))))</f>
        <v>-</v>
      </c>
      <c r="AD34" s="49" t="str">
        <f>IF('1. Lote, PP y SS'!$B34=0,"-",('1. Lote, PP y SS'!$I34+'1. Lote, PP y SS'!$G34*'1. Lote, PP y SS'!$J34)*(AD$4+('1. Lote, PP y SS'!$M34/2))+'1. Lote, PP y SS'!$K34*('1. Lote, PP y SS'!$B34/'1. Lote, PP y SS'!$M34)*(1-(_xlfn.NORM.DIST(AD$4/'1. Lote, PP y SS'!$D34+'1. Lote, PP y SS'!$B34/365,'1. Lote, PP y SS'!$B34/365,'1. Lote, PP y SS'!$C34/365,TRUE))*(_xlfn.NORM.DIST(AD$4/('1. Lote, PP y SS'!$B34/365)+'1. Lote, PP y SS'!$D34,'1. Lote, PP y SS'!$D34,'1. Lote, PP y SS'!$E34,TRUE))))</f>
        <v>-</v>
      </c>
    </row>
  </sheetData>
  <pageMargins left="0.7" right="0.7" top="0.75" bottom="0.75" header="0.3" footer="0.3"/>
  <pageSetup paperSize="9" scale="20" fitToHeight="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101"/>
  <sheetViews>
    <sheetView workbookViewId="0">
      <pane ySplit="4" topLeftCell="A5" activePane="bottomLeft" state="frozen"/>
      <selection pane="bottomLeft" activeCell="D6" sqref="D6"/>
    </sheetView>
  </sheetViews>
  <sheetFormatPr baseColWidth="10" defaultRowHeight="15" x14ac:dyDescent="0.25"/>
  <cols>
    <col min="1" max="1" width="23.28515625" style="44" customWidth="1"/>
    <col min="2" max="21" width="8.140625" customWidth="1"/>
    <col min="22" max="22" width="9.5703125" customWidth="1"/>
    <col min="23" max="23" width="9.42578125" customWidth="1"/>
  </cols>
  <sheetData>
    <row r="1" spans="1:25" ht="21" customHeight="1" x14ac:dyDescent="0.25">
      <c r="B1" s="67" t="s">
        <v>59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11"/>
    </row>
    <row r="2" spans="1:25" x14ac:dyDescent="0.25">
      <c r="B2" s="41" t="s">
        <v>51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A3" s="38" t="s">
        <v>19</v>
      </c>
      <c r="B3" s="15">
        <v>0</v>
      </c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15</v>
      </c>
      <c r="N3" s="15">
        <v>20</v>
      </c>
      <c r="O3" s="15">
        <v>25</v>
      </c>
      <c r="P3" s="15">
        <v>30</v>
      </c>
      <c r="Q3" s="15">
        <v>40</v>
      </c>
      <c r="R3" s="15">
        <v>50</v>
      </c>
      <c r="S3" s="15">
        <v>60</v>
      </c>
      <c r="T3" s="15">
        <v>80</v>
      </c>
      <c r="U3" s="15">
        <v>100</v>
      </c>
      <c r="V3" s="15"/>
      <c r="W3" s="15"/>
      <c r="X3" s="11"/>
      <c r="Y3" s="11"/>
    </row>
    <row r="4" spans="1:25" x14ac:dyDescent="0.25">
      <c r="A4" s="41" t="s">
        <v>56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1"/>
      <c r="W4" s="11"/>
      <c r="X4" s="11"/>
      <c r="Y4" s="11"/>
    </row>
    <row r="5" spans="1:25" x14ac:dyDescent="0.25">
      <c r="A5" s="44" t="str">
        <f>'1. Lote, PP y SS'!A5</f>
        <v>Ejemplo 1</v>
      </c>
      <c r="B5" s="51">
        <f>'3. Costes'!G5</f>
        <v>15513.283582089553</v>
      </c>
      <c r="C5" s="51">
        <f>'3. Costes'!H5</f>
        <v>4825.0903641082105</v>
      </c>
      <c r="D5" s="51">
        <f>'3. Costes'!I5</f>
        <v>1685.8946595210366</v>
      </c>
      <c r="E5" s="51">
        <f>'3. Costes'!J5</f>
        <v>860.96976294754063</v>
      </c>
      <c r="F5" s="51">
        <f>'3. Costes'!K5</f>
        <v>759.46004947227175</v>
      </c>
      <c r="G5" s="51">
        <f>'3. Costes'!L5</f>
        <v>770.36060167600101</v>
      </c>
      <c r="H5" s="51">
        <f>'3. Costes'!M5</f>
        <v>790.0071666266532</v>
      </c>
      <c r="I5" s="51">
        <f>'3. Costes'!N5</f>
        <v>810.00007368196998</v>
      </c>
      <c r="J5" s="51">
        <f>'3. Costes'!O5</f>
        <v>830.00000038983558</v>
      </c>
      <c r="K5" s="51">
        <f>'3. Costes'!P5</f>
        <v>850.00000000105683</v>
      </c>
      <c r="L5" s="51">
        <f>'3. Costes'!Q5</f>
        <v>870.00000000000216</v>
      </c>
      <c r="M5" s="51">
        <f>'3. Costes'!R5</f>
        <v>970</v>
      </c>
      <c r="N5" s="51">
        <f>'3. Costes'!S5</f>
        <v>1070</v>
      </c>
      <c r="O5" s="51">
        <f>'3. Costes'!T5</f>
        <v>1170</v>
      </c>
      <c r="P5" s="51">
        <f>'3. Costes'!U5</f>
        <v>1270</v>
      </c>
      <c r="Q5" s="51">
        <f>'3. Costes'!V5</f>
        <v>1470</v>
      </c>
      <c r="R5" s="51">
        <f>'3. Costes'!W5</f>
        <v>1670</v>
      </c>
      <c r="S5" s="51">
        <f>'3. Costes'!X5</f>
        <v>1870</v>
      </c>
      <c r="T5" s="51">
        <f>'3. Costes'!Y5</f>
        <v>2270</v>
      </c>
      <c r="U5" s="51">
        <f>'3. Costes'!Z5</f>
        <v>2670</v>
      </c>
    </row>
    <row r="6" spans="1:25" x14ac:dyDescent="0.25">
      <c r="A6" s="44" t="str">
        <f>'1. Lote, PP y SS'!A6</f>
        <v>Ejemplo 2</v>
      </c>
      <c r="B6" s="51">
        <f>'3. Costes'!G6</f>
        <v>1451.6742857142858</v>
      </c>
      <c r="C6" s="51">
        <f>'3. Costes'!H6</f>
        <v>458.37023255279797</v>
      </c>
      <c r="D6" s="51">
        <f>'3. Costes'!I6</f>
        <v>439.42016529913332</v>
      </c>
      <c r="E6" s="51">
        <f>'3. Costes'!J6</f>
        <v>517.14395358303784</v>
      </c>
      <c r="F6" s="51">
        <f>'3. Costes'!K6</f>
        <v>596.7000009206547</v>
      </c>
      <c r="G6" s="51">
        <f>'3. Costes'!L6</f>
        <v>676.26000000002239</v>
      </c>
      <c r="H6" s="51">
        <f>'3. Costes'!M6</f>
        <v>755.82</v>
      </c>
      <c r="I6" s="51">
        <f>'3. Costes'!N6</f>
        <v>835.38</v>
      </c>
      <c r="J6" s="51">
        <f>'3. Costes'!O6</f>
        <v>914.94</v>
      </c>
      <c r="K6" s="51">
        <f>'3. Costes'!P6</f>
        <v>994.5</v>
      </c>
      <c r="L6" s="51">
        <f>'3. Costes'!Q6</f>
        <v>1074.06</v>
      </c>
      <c r="M6" s="51">
        <f>'3. Costes'!R6</f>
        <v>1471.8600000000001</v>
      </c>
      <c r="N6" s="51">
        <f>'3. Costes'!S6</f>
        <v>1869.66</v>
      </c>
      <c r="O6" s="51">
        <f>'3. Costes'!T6</f>
        <v>2267.46</v>
      </c>
      <c r="P6" s="51">
        <f>'3. Costes'!U6</f>
        <v>2665.26</v>
      </c>
      <c r="Q6" s="51">
        <f>'3. Costes'!V6</f>
        <v>3460.86</v>
      </c>
      <c r="R6" s="51">
        <f>'3. Costes'!W6</f>
        <v>4256.46</v>
      </c>
      <c r="S6" s="51">
        <f>'3. Costes'!X6</f>
        <v>5052.0600000000004</v>
      </c>
      <c r="T6" s="51">
        <f>'3. Costes'!Y6</f>
        <v>6643.26</v>
      </c>
      <c r="U6" s="51">
        <f>'3. Costes'!Z6</f>
        <v>8234.4600000000009</v>
      </c>
    </row>
    <row r="7" spans="1:25" x14ac:dyDescent="0.25">
      <c r="A7" s="44" t="str">
        <f>'1. Lote, PP y SS'!A7</f>
        <v>Ejemplo 3</v>
      </c>
      <c r="B7" s="51">
        <f>'3. Costes'!G7</f>
        <v>24139.090909090908</v>
      </c>
      <c r="C7" s="51">
        <f>'3. Costes'!H7</f>
        <v>23726.238483045356</v>
      </c>
      <c r="D7" s="51">
        <f>'3. Costes'!I7</f>
        <v>23301.849275048437</v>
      </c>
      <c r="E7" s="51">
        <f>'3. Costes'!J7</f>
        <v>22866.600731870778</v>
      </c>
      <c r="F7" s="51">
        <f>'3. Costes'!K7</f>
        <v>22421.228670892513</v>
      </c>
      <c r="G7" s="51">
        <f>'3. Costes'!L7</f>
        <v>21966.523317166764</v>
      </c>
      <c r="H7" s="51">
        <f>'3. Costes'!M7</f>
        <v>21503.324823888423</v>
      </c>
      <c r="I7" s="51">
        <f>'3. Costes'!N7</f>
        <v>21032.518322534517</v>
      </c>
      <c r="J7" s="51">
        <f>'3. Costes'!O7</f>
        <v>20555.028555423542</v>
      </c>
      <c r="K7" s="51">
        <f>'3. Costes'!P7</f>
        <v>20071.814149087906</v>
      </c>
      <c r="L7" s="51">
        <f>'3. Costes'!Q7</f>
        <v>19583.86159156364</v>
      </c>
      <c r="M7" s="51">
        <f>'3. Costes'!R7</f>
        <v>17108.705297341094</v>
      </c>
      <c r="N7" s="51">
        <f>'3. Costes'!S7</f>
        <v>14667.931781282054</v>
      </c>
      <c r="O7" s="51">
        <f>'3. Costes'!T7</f>
        <v>12378.530606633951</v>
      </c>
      <c r="P7" s="51">
        <f>'3. Costes'!U7</f>
        <v>10331.925495369778</v>
      </c>
      <c r="Q7" s="51">
        <f>'3. Costes'!V7</f>
        <v>7159.4284256570627</v>
      </c>
      <c r="R7" s="51">
        <f>'3. Costes'!W7</f>
        <v>5213.6310148631328</v>
      </c>
      <c r="S7" s="51">
        <f>'3. Costes'!X7</f>
        <v>4219.2121306234749</v>
      </c>
      <c r="T7" s="51">
        <f>'3. Costes'!Y7</f>
        <v>3756.3865902338516</v>
      </c>
      <c r="U7" s="51">
        <f>'3. Costes'!Z7</f>
        <v>4001.9303214573229</v>
      </c>
    </row>
    <row r="8" spans="1:25" hidden="1" x14ac:dyDescent="0.25">
      <c r="A8" s="44" t="str">
        <f>'1. Lote, PP y SS'!A8</f>
        <v>Item 4</v>
      </c>
      <c r="B8" s="51" t="str">
        <f>'3. Costes'!G8</f>
        <v>-</v>
      </c>
      <c r="C8" s="51" t="str">
        <f>'3. Costes'!H8</f>
        <v>-</v>
      </c>
      <c r="D8" s="51" t="str">
        <f>'3. Costes'!I8</f>
        <v>-</v>
      </c>
      <c r="E8" s="51" t="str">
        <f>'3. Costes'!J8</f>
        <v>-</v>
      </c>
      <c r="F8" s="51" t="str">
        <f>'3. Costes'!K8</f>
        <v>-</v>
      </c>
      <c r="G8" s="51" t="str">
        <f>'3. Costes'!L8</f>
        <v>-</v>
      </c>
      <c r="H8" s="51" t="str">
        <f>'3. Costes'!M8</f>
        <v>-</v>
      </c>
      <c r="I8" s="51" t="str">
        <f>'3. Costes'!N8</f>
        <v>-</v>
      </c>
      <c r="J8" s="51" t="str">
        <f>'3. Costes'!O8</f>
        <v>-</v>
      </c>
      <c r="K8" s="51" t="str">
        <f>'3. Costes'!P8</f>
        <v>-</v>
      </c>
      <c r="L8" s="51" t="str">
        <f>'3. Costes'!Q8</f>
        <v>-</v>
      </c>
      <c r="M8" s="51" t="str">
        <f>'3. Costes'!R8</f>
        <v>-</v>
      </c>
      <c r="N8" s="51" t="str">
        <f>'3. Costes'!S8</f>
        <v>-</v>
      </c>
      <c r="O8" s="51" t="str">
        <f>'3. Costes'!T8</f>
        <v>-</v>
      </c>
      <c r="P8" s="51" t="str">
        <f>'3. Costes'!U8</f>
        <v>-</v>
      </c>
      <c r="Q8" s="51" t="str">
        <f>'3. Costes'!V8</f>
        <v>-</v>
      </c>
      <c r="R8" s="51" t="str">
        <f>'3. Costes'!W8</f>
        <v>-</v>
      </c>
      <c r="S8" s="51" t="str">
        <f>'3. Costes'!X8</f>
        <v>-</v>
      </c>
      <c r="T8" s="51" t="str">
        <f>'3. Costes'!Y8</f>
        <v>-</v>
      </c>
      <c r="U8" s="51" t="str">
        <f>'3. Costes'!Z8</f>
        <v>-</v>
      </c>
    </row>
    <row r="9" spans="1:25" hidden="1" x14ac:dyDescent="0.25">
      <c r="A9" s="44" t="str">
        <f>'1. Lote, PP y SS'!A9</f>
        <v>Item 5</v>
      </c>
      <c r="B9" s="51" t="str">
        <f>'3. Costes'!G9</f>
        <v>-</v>
      </c>
      <c r="C9" s="51" t="str">
        <f>'3. Costes'!H9</f>
        <v>-</v>
      </c>
      <c r="D9" s="51" t="str">
        <f>'3. Costes'!I9</f>
        <v>-</v>
      </c>
      <c r="E9" s="51" t="str">
        <f>'3. Costes'!J9</f>
        <v>-</v>
      </c>
      <c r="F9" s="51" t="str">
        <f>'3. Costes'!K9</f>
        <v>-</v>
      </c>
      <c r="G9" s="51" t="str">
        <f>'3. Costes'!L9</f>
        <v>-</v>
      </c>
      <c r="H9" s="51" t="str">
        <f>'3. Costes'!M9</f>
        <v>-</v>
      </c>
      <c r="I9" s="51" t="str">
        <f>'3. Costes'!N9</f>
        <v>-</v>
      </c>
      <c r="J9" s="51" t="str">
        <f>'3. Costes'!O9</f>
        <v>-</v>
      </c>
      <c r="K9" s="51" t="str">
        <f>'3. Costes'!P9</f>
        <v>-</v>
      </c>
      <c r="L9" s="51" t="str">
        <f>'3. Costes'!Q9</f>
        <v>-</v>
      </c>
      <c r="M9" s="51" t="str">
        <f>'3. Costes'!R9</f>
        <v>-</v>
      </c>
      <c r="N9" s="51" t="str">
        <f>'3. Costes'!S9</f>
        <v>-</v>
      </c>
      <c r="O9" s="51" t="str">
        <f>'3. Costes'!T9</f>
        <v>-</v>
      </c>
      <c r="P9" s="51" t="str">
        <f>'3. Costes'!U9</f>
        <v>-</v>
      </c>
      <c r="Q9" s="51" t="str">
        <f>'3. Costes'!V9</f>
        <v>-</v>
      </c>
      <c r="R9" s="51" t="str">
        <f>'3. Costes'!W9</f>
        <v>-</v>
      </c>
      <c r="S9" s="51" t="str">
        <f>'3. Costes'!X9</f>
        <v>-</v>
      </c>
      <c r="T9" s="51" t="str">
        <f>'3. Costes'!Y9</f>
        <v>-</v>
      </c>
      <c r="U9" s="51" t="str">
        <f>'3. Costes'!Z9</f>
        <v>-</v>
      </c>
    </row>
    <row r="10" spans="1:25" hidden="1" x14ac:dyDescent="0.25">
      <c r="A10" s="44" t="str">
        <f>'1. Lote, PP y SS'!A10</f>
        <v>Item 6</v>
      </c>
      <c r="B10" s="51" t="str">
        <f>'3. Costes'!G10</f>
        <v>-</v>
      </c>
      <c r="C10" s="51" t="str">
        <f>'3. Costes'!H10</f>
        <v>-</v>
      </c>
      <c r="D10" s="51" t="str">
        <f>'3. Costes'!I10</f>
        <v>-</v>
      </c>
      <c r="E10" s="51" t="str">
        <f>'3. Costes'!J10</f>
        <v>-</v>
      </c>
      <c r="F10" s="51" t="str">
        <f>'3. Costes'!K10</f>
        <v>-</v>
      </c>
      <c r="G10" s="51" t="str">
        <f>'3. Costes'!L10</f>
        <v>-</v>
      </c>
      <c r="H10" s="51" t="str">
        <f>'3. Costes'!M10</f>
        <v>-</v>
      </c>
      <c r="I10" s="51" t="str">
        <f>'3. Costes'!N10</f>
        <v>-</v>
      </c>
      <c r="J10" s="51" t="str">
        <f>'3. Costes'!O10</f>
        <v>-</v>
      </c>
      <c r="K10" s="51" t="str">
        <f>'3. Costes'!P10</f>
        <v>-</v>
      </c>
      <c r="L10" s="51" t="str">
        <f>'3. Costes'!Q10</f>
        <v>-</v>
      </c>
      <c r="M10" s="51" t="str">
        <f>'3. Costes'!R10</f>
        <v>-</v>
      </c>
      <c r="N10" s="51" t="str">
        <f>'3. Costes'!S10</f>
        <v>-</v>
      </c>
      <c r="O10" s="51" t="str">
        <f>'3. Costes'!T10</f>
        <v>-</v>
      </c>
      <c r="P10" s="51" t="str">
        <f>'3. Costes'!U10</f>
        <v>-</v>
      </c>
      <c r="Q10" s="51" t="str">
        <f>'3. Costes'!V10</f>
        <v>-</v>
      </c>
      <c r="R10" s="51" t="str">
        <f>'3. Costes'!W10</f>
        <v>-</v>
      </c>
      <c r="S10" s="51" t="str">
        <f>'3. Costes'!X10</f>
        <v>-</v>
      </c>
      <c r="T10" s="51" t="str">
        <f>'3. Costes'!Y10</f>
        <v>-</v>
      </c>
      <c r="U10" s="51" t="str">
        <f>'3. Costes'!Z10</f>
        <v>-</v>
      </c>
    </row>
    <row r="11" spans="1:25" hidden="1" x14ac:dyDescent="0.25">
      <c r="A11" s="44" t="str">
        <f>'1. Lote, PP y SS'!A11</f>
        <v>Item 7</v>
      </c>
      <c r="B11" s="51" t="str">
        <f>'3. Costes'!G11</f>
        <v>-</v>
      </c>
      <c r="C11" s="51" t="str">
        <f>'3. Costes'!H11</f>
        <v>-</v>
      </c>
      <c r="D11" s="51" t="str">
        <f>'3. Costes'!I11</f>
        <v>-</v>
      </c>
      <c r="E11" s="51" t="str">
        <f>'3. Costes'!J11</f>
        <v>-</v>
      </c>
      <c r="F11" s="51" t="str">
        <f>'3. Costes'!K11</f>
        <v>-</v>
      </c>
      <c r="G11" s="51" t="str">
        <f>'3. Costes'!L11</f>
        <v>-</v>
      </c>
      <c r="H11" s="51" t="str">
        <f>'3. Costes'!M11</f>
        <v>-</v>
      </c>
      <c r="I11" s="51" t="str">
        <f>'3. Costes'!N11</f>
        <v>-</v>
      </c>
      <c r="J11" s="51" t="str">
        <f>'3. Costes'!O11</f>
        <v>-</v>
      </c>
      <c r="K11" s="51" t="str">
        <f>'3. Costes'!P11</f>
        <v>-</v>
      </c>
      <c r="L11" s="51" t="str">
        <f>'3. Costes'!Q11</f>
        <v>-</v>
      </c>
      <c r="M11" s="51" t="str">
        <f>'3. Costes'!R11</f>
        <v>-</v>
      </c>
      <c r="N11" s="51" t="str">
        <f>'3. Costes'!S11</f>
        <v>-</v>
      </c>
      <c r="O11" s="51" t="str">
        <f>'3. Costes'!T11</f>
        <v>-</v>
      </c>
      <c r="P11" s="51" t="str">
        <f>'3. Costes'!U11</f>
        <v>-</v>
      </c>
      <c r="Q11" s="51" t="str">
        <f>'3. Costes'!V11</f>
        <v>-</v>
      </c>
      <c r="R11" s="51" t="str">
        <f>'3. Costes'!W11</f>
        <v>-</v>
      </c>
      <c r="S11" s="51" t="str">
        <f>'3. Costes'!X11</f>
        <v>-</v>
      </c>
      <c r="T11" s="51" t="str">
        <f>'3. Costes'!Y11</f>
        <v>-</v>
      </c>
      <c r="U11" s="51" t="str">
        <f>'3. Costes'!Z11</f>
        <v>-</v>
      </c>
    </row>
    <row r="12" spans="1:25" hidden="1" x14ac:dyDescent="0.25">
      <c r="A12" s="44" t="str">
        <f>'1. Lote, PP y SS'!A12</f>
        <v>Item 8</v>
      </c>
      <c r="B12" s="51" t="str">
        <f>'3. Costes'!G12</f>
        <v>-</v>
      </c>
      <c r="C12" s="51" t="str">
        <f>'3. Costes'!H12</f>
        <v>-</v>
      </c>
      <c r="D12" s="51" t="str">
        <f>'3. Costes'!I12</f>
        <v>-</v>
      </c>
      <c r="E12" s="51" t="str">
        <f>'3. Costes'!J12</f>
        <v>-</v>
      </c>
      <c r="F12" s="51" t="str">
        <f>'3. Costes'!K12</f>
        <v>-</v>
      </c>
      <c r="G12" s="51" t="str">
        <f>'3. Costes'!L12</f>
        <v>-</v>
      </c>
      <c r="H12" s="51" t="str">
        <f>'3. Costes'!M12</f>
        <v>-</v>
      </c>
      <c r="I12" s="51" t="str">
        <f>'3. Costes'!N12</f>
        <v>-</v>
      </c>
      <c r="J12" s="51" t="str">
        <f>'3. Costes'!O12</f>
        <v>-</v>
      </c>
      <c r="K12" s="51" t="str">
        <f>'3. Costes'!P12</f>
        <v>-</v>
      </c>
      <c r="L12" s="51" t="str">
        <f>'3. Costes'!Q12</f>
        <v>-</v>
      </c>
      <c r="M12" s="51" t="str">
        <f>'3. Costes'!R12</f>
        <v>-</v>
      </c>
      <c r="N12" s="51" t="str">
        <f>'3. Costes'!S12</f>
        <v>-</v>
      </c>
      <c r="O12" s="51" t="str">
        <f>'3. Costes'!T12</f>
        <v>-</v>
      </c>
      <c r="P12" s="51" t="str">
        <f>'3. Costes'!U12</f>
        <v>-</v>
      </c>
      <c r="Q12" s="51" t="str">
        <f>'3. Costes'!V12</f>
        <v>-</v>
      </c>
      <c r="R12" s="51" t="str">
        <f>'3. Costes'!W12</f>
        <v>-</v>
      </c>
      <c r="S12" s="51" t="str">
        <f>'3. Costes'!X12</f>
        <v>-</v>
      </c>
      <c r="T12" s="51" t="str">
        <f>'3. Costes'!Y12</f>
        <v>-</v>
      </c>
      <c r="U12" s="51" t="str">
        <f>'3. Costes'!Z12</f>
        <v>-</v>
      </c>
    </row>
    <row r="13" spans="1:25" hidden="1" x14ac:dyDescent="0.25">
      <c r="A13" s="44" t="str">
        <f>'1. Lote, PP y SS'!A13</f>
        <v>Item 9</v>
      </c>
      <c r="B13" s="51" t="str">
        <f>'3. Costes'!G13</f>
        <v>-</v>
      </c>
      <c r="C13" s="51" t="str">
        <f>'3. Costes'!H13</f>
        <v>-</v>
      </c>
      <c r="D13" s="51" t="str">
        <f>'3. Costes'!I13</f>
        <v>-</v>
      </c>
      <c r="E13" s="51" t="str">
        <f>'3. Costes'!J13</f>
        <v>-</v>
      </c>
      <c r="F13" s="51" t="str">
        <f>'3. Costes'!K13</f>
        <v>-</v>
      </c>
      <c r="G13" s="51" t="str">
        <f>'3. Costes'!L13</f>
        <v>-</v>
      </c>
      <c r="H13" s="51" t="str">
        <f>'3. Costes'!M13</f>
        <v>-</v>
      </c>
      <c r="I13" s="51" t="str">
        <f>'3. Costes'!N13</f>
        <v>-</v>
      </c>
      <c r="J13" s="51" t="str">
        <f>'3. Costes'!O13</f>
        <v>-</v>
      </c>
      <c r="K13" s="51" t="str">
        <f>'3. Costes'!P13</f>
        <v>-</v>
      </c>
      <c r="L13" s="51" t="str">
        <f>'3. Costes'!Q13</f>
        <v>-</v>
      </c>
      <c r="M13" s="51" t="str">
        <f>'3. Costes'!R13</f>
        <v>-</v>
      </c>
      <c r="N13" s="51" t="str">
        <f>'3. Costes'!S13</f>
        <v>-</v>
      </c>
      <c r="O13" s="51" t="str">
        <f>'3. Costes'!T13</f>
        <v>-</v>
      </c>
      <c r="P13" s="51" t="str">
        <f>'3. Costes'!U13</f>
        <v>-</v>
      </c>
      <c r="Q13" s="51" t="str">
        <f>'3. Costes'!V13</f>
        <v>-</v>
      </c>
      <c r="R13" s="51" t="str">
        <f>'3. Costes'!W13</f>
        <v>-</v>
      </c>
      <c r="S13" s="51" t="str">
        <f>'3. Costes'!X13</f>
        <v>-</v>
      </c>
      <c r="T13" s="51" t="str">
        <f>'3. Costes'!Y13</f>
        <v>-</v>
      </c>
      <c r="U13" s="51" t="str">
        <f>'3. Costes'!Z13</f>
        <v>-</v>
      </c>
    </row>
    <row r="14" spans="1:25" hidden="1" x14ac:dyDescent="0.25">
      <c r="A14" s="44" t="str">
        <f>'1. Lote, PP y SS'!A14</f>
        <v>Item 10</v>
      </c>
      <c r="B14" s="42" t="str">
        <f>'3. Costes'!G14</f>
        <v>-</v>
      </c>
      <c r="C14" s="42" t="str">
        <f>'3. Costes'!H14</f>
        <v>-</v>
      </c>
      <c r="D14" s="42" t="str">
        <f>'3. Costes'!I14</f>
        <v>-</v>
      </c>
      <c r="E14" s="42" t="str">
        <f>'3. Costes'!J14</f>
        <v>-</v>
      </c>
      <c r="F14" s="42" t="str">
        <f>'3. Costes'!K14</f>
        <v>-</v>
      </c>
      <c r="G14" s="42" t="str">
        <f>'3. Costes'!L14</f>
        <v>-</v>
      </c>
      <c r="H14" s="42" t="str">
        <f>'3. Costes'!M14</f>
        <v>-</v>
      </c>
      <c r="I14" s="42" t="str">
        <f>'3. Costes'!N14</f>
        <v>-</v>
      </c>
      <c r="J14" s="42" t="str">
        <f>'3. Costes'!O14</f>
        <v>-</v>
      </c>
      <c r="K14" s="42" t="str">
        <f>'3. Costes'!P14</f>
        <v>-</v>
      </c>
      <c r="L14" s="42" t="str">
        <f>'3. Costes'!Q14</f>
        <v>-</v>
      </c>
      <c r="M14" s="42" t="str">
        <f>'3. Costes'!R14</f>
        <v>-</v>
      </c>
      <c r="N14" s="42" t="str">
        <f>'3. Costes'!S14</f>
        <v>-</v>
      </c>
      <c r="O14" s="42" t="str">
        <f>'3. Costes'!T14</f>
        <v>-</v>
      </c>
      <c r="P14" s="42" t="str">
        <f>'3. Costes'!U14</f>
        <v>-</v>
      </c>
      <c r="Q14" s="42" t="str">
        <f>'3. Costes'!V14</f>
        <v>-</v>
      </c>
      <c r="R14" s="42" t="str">
        <f>'3. Costes'!W14</f>
        <v>-</v>
      </c>
      <c r="S14" s="42" t="str">
        <f>'3. Costes'!X14</f>
        <v>-</v>
      </c>
      <c r="T14" s="42" t="str">
        <f>'3. Costes'!Y14</f>
        <v>-</v>
      </c>
      <c r="U14" s="42" t="str">
        <f>'3. Costes'!Z14</f>
        <v>-</v>
      </c>
    </row>
    <row r="15" spans="1:25" hidden="1" x14ac:dyDescent="0.25">
      <c r="A15" s="44" t="str">
        <f>'1. Lote, PP y SS'!A15</f>
        <v>Item 11</v>
      </c>
      <c r="B15" s="42" t="str">
        <f>'3. Costes'!G15</f>
        <v>-</v>
      </c>
      <c r="C15" s="42" t="str">
        <f>'3. Costes'!H15</f>
        <v>-</v>
      </c>
      <c r="D15" s="42" t="str">
        <f>'3. Costes'!I15</f>
        <v>-</v>
      </c>
      <c r="E15" s="42" t="str">
        <f>'3. Costes'!J15</f>
        <v>-</v>
      </c>
      <c r="F15" s="42" t="str">
        <f>'3. Costes'!K15</f>
        <v>-</v>
      </c>
      <c r="G15" s="42" t="str">
        <f>'3. Costes'!L15</f>
        <v>-</v>
      </c>
      <c r="H15" s="42" t="str">
        <f>'3. Costes'!M15</f>
        <v>-</v>
      </c>
      <c r="I15" s="42" t="str">
        <f>'3. Costes'!N15</f>
        <v>-</v>
      </c>
      <c r="J15" s="42" t="str">
        <f>'3. Costes'!O15</f>
        <v>-</v>
      </c>
      <c r="K15" s="42" t="str">
        <f>'3. Costes'!P15</f>
        <v>-</v>
      </c>
      <c r="L15" s="42" t="str">
        <f>'3. Costes'!Q15</f>
        <v>-</v>
      </c>
      <c r="M15" s="42" t="str">
        <f>'3. Costes'!R15</f>
        <v>-</v>
      </c>
      <c r="N15" s="42" t="str">
        <f>'3. Costes'!S15</f>
        <v>-</v>
      </c>
      <c r="O15" s="42" t="str">
        <f>'3. Costes'!T15</f>
        <v>-</v>
      </c>
      <c r="P15" s="42" t="str">
        <f>'3. Costes'!U15</f>
        <v>-</v>
      </c>
      <c r="Q15" s="42" t="str">
        <f>'3. Costes'!V15</f>
        <v>-</v>
      </c>
      <c r="R15" s="42" t="str">
        <f>'3. Costes'!W15</f>
        <v>-</v>
      </c>
      <c r="S15" s="42" t="str">
        <f>'3. Costes'!X15</f>
        <v>-</v>
      </c>
      <c r="T15" s="42" t="str">
        <f>'3. Costes'!Y15</f>
        <v>-</v>
      </c>
      <c r="U15" s="42" t="str">
        <f>'3. Costes'!Z15</f>
        <v>-</v>
      </c>
    </row>
    <row r="16" spans="1:25" hidden="1" x14ac:dyDescent="0.25">
      <c r="A16" s="44" t="str">
        <f>'1. Lote, PP y SS'!A16</f>
        <v>Item 12</v>
      </c>
      <c r="B16" s="42" t="str">
        <f>'3. Costes'!G16</f>
        <v>-</v>
      </c>
      <c r="C16" s="42" t="str">
        <f>'3. Costes'!H16</f>
        <v>-</v>
      </c>
      <c r="D16" s="42" t="str">
        <f>'3. Costes'!I16</f>
        <v>-</v>
      </c>
      <c r="E16" s="42" t="str">
        <f>'3. Costes'!J16</f>
        <v>-</v>
      </c>
      <c r="F16" s="42" t="str">
        <f>'3. Costes'!K16</f>
        <v>-</v>
      </c>
      <c r="G16" s="42" t="str">
        <f>'3. Costes'!L16</f>
        <v>-</v>
      </c>
      <c r="H16" s="42" t="str">
        <f>'3. Costes'!M16</f>
        <v>-</v>
      </c>
      <c r="I16" s="42" t="str">
        <f>'3. Costes'!N16</f>
        <v>-</v>
      </c>
      <c r="J16" s="42" t="str">
        <f>'3. Costes'!O16</f>
        <v>-</v>
      </c>
      <c r="K16" s="42" t="str">
        <f>'3. Costes'!P16</f>
        <v>-</v>
      </c>
      <c r="L16" s="42" t="str">
        <f>'3. Costes'!Q16</f>
        <v>-</v>
      </c>
      <c r="M16" s="42" t="str">
        <f>'3. Costes'!R16</f>
        <v>-</v>
      </c>
      <c r="N16" s="42" t="str">
        <f>'3. Costes'!S16</f>
        <v>-</v>
      </c>
      <c r="O16" s="42" t="str">
        <f>'3. Costes'!T16</f>
        <v>-</v>
      </c>
      <c r="P16" s="42" t="str">
        <f>'3. Costes'!U16</f>
        <v>-</v>
      </c>
      <c r="Q16" s="42" t="str">
        <f>'3. Costes'!V16</f>
        <v>-</v>
      </c>
      <c r="R16" s="42" t="str">
        <f>'3. Costes'!W16</f>
        <v>-</v>
      </c>
      <c r="S16" s="42" t="str">
        <f>'3. Costes'!X16</f>
        <v>-</v>
      </c>
      <c r="T16" s="42" t="str">
        <f>'3. Costes'!Y16</f>
        <v>-</v>
      </c>
      <c r="U16" s="42" t="str">
        <f>'3. Costes'!Z16</f>
        <v>-</v>
      </c>
    </row>
    <row r="17" spans="1:21" hidden="1" x14ac:dyDescent="0.25">
      <c r="A17" s="44" t="str">
        <f>'1. Lote, PP y SS'!A17</f>
        <v>Item 13</v>
      </c>
      <c r="B17" s="42" t="str">
        <f>'3. Costes'!G17</f>
        <v>-</v>
      </c>
      <c r="C17" s="42" t="str">
        <f>'3. Costes'!H17</f>
        <v>-</v>
      </c>
      <c r="D17" s="42" t="str">
        <f>'3. Costes'!I17</f>
        <v>-</v>
      </c>
      <c r="E17" s="42" t="str">
        <f>'3. Costes'!J17</f>
        <v>-</v>
      </c>
      <c r="F17" s="42" t="str">
        <f>'3. Costes'!K17</f>
        <v>-</v>
      </c>
      <c r="G17" s="42" t="str">
        <f>'3. Costes'!L17</f>
        <v>-</v>
      </c>
      <c r="H17" s="42" t="str">
        <f>'3. Costes'!M17</f>
        <v>-</v>
      </c>
      <c r="I17" s="42" t="str">
        <f>'3. Costes'!N17</f>
        <v>-</v>
      </c>
      <c r="J17" s="42" t="str">
        <f>'3. Costes'!O17</f>
        <v>-</v>
      </c>
      <c r="K17" s="42" t="str">
        <f>'3. Costes'!P17</f>
        <v>-</v>
      </c>
      <c r="L17" s="42" t="str">
        <f>'3. Costes'!Q17</f>
        <v>-</v>
      </c>
      <c r="M17" s="42" t="str">
        <f>'3. Costes'!R17</f>
        <v>-</v>
      </c>
      <c r="N17" s="42" t="str">
        <f>'3. Costes'!S17</f>
        <v>-</v>
      </c>
      <c r="O17" s="42" t="str">
        <f>'3. Costes'!T17</f>
        <v>-</v>
      </c>
      <c r="P17" s="42" t="str">
        <f>'3. Costes'!U17</f>
        <v>-</v>
      </c>
      <c r="Q17" s="42" t="str">
        <f>'3. Costes'!V17</f>
        <v>-</v>
      </c>
      <c r="R17" s="42" t="str">
        <f>'3. Costes'!W17</f>
        <v>-</v>
      </c>
      <c r="S17" s="42" t="str">
        <f>'3. Costes'!X17</f>
        <v>-</v>
      </c>
      <c r="T17" s="42" t="str">
        <f>'3. Costes'!Y17</f>
        <v>-</v>
      </c>
      <c r="U17" s="42" t="str">
        <f>'3. Costes'!Z17</f>
        <v>-</v>
      </c>
    </row>
    <row r="18" spans="1:21" hidden="1" x14ac:dyDescent="0.25">
      <c r="A18" s="44" t="str">
        <f>'1. Lote, PP y SS'!A18</f>
        <v>Item 14</v>
      </c>
      <c r="B18" s="42" t="str">
        <f>'3. Costes'!G18</f>
        <v>-</v>
      </c>
      <c r="C18" s="42" t="str">
        <f>'3. Costes'!H18</f>
        <v>-</v>
      </c>
      <c r="D18" s="42" t="str">
        <f>'3. Costes'!I18</f>
        <v>-</v>
      </c>
      <c r="E18" s="42" t="str">
        <f>'3. Costes'!J18</f>
        <v>-</v>
      </c>
      <c r="F18" s="42" t="str">
        <f>'3. Costes'!K18</f>
        <v>-</v>
      </c>
      <c r="G18" s="42" t="str">
        <f>'3. Costes'!L18</f>
        <v>-</v>
      </c>
      <c r="H18" s="42" t="str">
        <f>'3. Costes'!M18</f>
        <v>-</v>
      </c>
      <c r="I18" s="42" t="str">
        <f>'3. Costes'!N18</f>
        <v>-</v>
      </c>
      <c r="J18" s="42" t="str">
        <f>'3. Costes'!O18</f>
        <v>-</v>
      </c>
      <c r="K18" s="42" t="str">
        <f>'3. Costes'!P18</f>
        <v>-</v>
      </c>
      <c r="L18" s="42" t="str">
        <f>'3. Costes'!Q18</f>
        <v>-</v>
      </c>
      <c r="M18" s="42" t="str">
        <f>'3. Costes'!R18</f>
        <v>-</v>
      </c>
      <c r="N18" s="42" t="str">
        <f>'3. Costes'!S18</f>
        <v>-</v>
      </c>
      <c r="O18" s="42" t="str">
        <f>'3. Costes'!T18</f>
        <v>-</v>
      </c>
      <c r="P18" s="42" t="str">
        <f>'3. Costes'!U18</f>
        <v>-</v>
      </c>
      <c r="Q18" s="42" t="str">
        <f>'3. Costes'!V18</f>
        <v>-</v>
      </c>
      <c r="R18" s="42" t="str">
        <f>'3. Costes'!W18</f>
        <v>-</v>
      </c>
      <c r="S18" s="42" t="str">
        <f>'3. Costes'!X18</f>
        <v>-</v>
      </c>
      <c r="T18" s="42" t="str">
        <f>'3. Costes'!Y18</f>
        <v>-</v>
      </c>
      <c r="U18" s="42" t="str">
        <f>'3. Costes'!Z18</f>
        <v>-</v>
      </c>
    </row>
    <row r="19" spans="1:21" hidden="1" x14ac:dyDescent="0.25">
      <c r="A19" s="44" t="str">
        <f>'1. Lote, PP y SS'!A19</f>
        <v>Item 15</v>
      </c>
      <c r="B19" s="42" t="str">
        <f>'3. Costes'!G19</f>
        <v>-</v>
      </c>
      <c r="C19" s="42" t="str">
        <f>'3. Costes'!H19</f>
        <v>-</v>
      </c>
      <c r="D19" s="42" t="str">
        <f>'3. Costes'!I19</f>
        <v>-</v>
      </c>
      <c r="E19" s="42" t="str">
        <f>'3. Costes'!J19</f>
        <v>-</v>
      </c>
      <c r="F19" s="42" t="str">
        <f>'3. Costes'!K19</f>
        <v>-</v>
      </c>
      <c r="G19" s="42" t="str">
        <f>'3. Costes'!L19</f>
        <v>-</v>
      </c>
      <c r="H19" s="42" t="str">
        <f>'3. Costes'!M19</f>
        <v>-</v>
      </c>
      <c r="I19" s="42" t="str">
        <f>'3. Costes'!N19</f>
        <v>-</v>
      </c>
      <c r="J19" s="42" t="str">
        <f>'3. Costes'!O19</f>
        <v>-</v>
      </c>
      <c r="K19" s="42" t="str">
        <f>'3. Costes'!P19</f>
        <v>-</v>
      </c>
      <c r="L19" s="42" t="str">
        <f>'3. Costes'!Q19</f>
        <v>-</v>
      </c>
      <c r="M19" s="42" t="str">
        <f>'3. Costes'!R19</f>
        <v>-</v>
      </c>
      <c r="N19" s="42" t="str">
        <f>'3. Costes'!S19</f>
        <v>-</v>
      </c>
      <c r="O19" s="42" t="str">
        <f>'3. Costes'!T19</f>
        <v>-</v>
      </c>
      <c r="P19" s="42" t="str">
        <f>'3. Costes'!U19</f>
        <v>-</v>
      </c>
      <c r="Q19" s="42" t="str">
        <f>'3. Costes'!V19</f>
        <v>-</v>
      </c>
      <c r="R19" s="42" t="str">
        <f>'3. Costes'!W19</f>
        <v>-</v>
      </c>
      <c r="S19" s="42" t="str">
        <f>'3. Costes'!X19</f>
        <v>-</v>
      </c>
      <c r="T19" s="42" t="str">
        <f>'3. Costes'!Y19</f>
        <v>-</v>
      </c>
      <c r="U19" s="42" t="str">
        <f>'3. Costes'!Z19</f>
        <v>-</v>
      </c>
    </row>
    <row r="20" spans="1:21" hidden="1" x14ac:dyDescent="0.25">
      <c r="A20" s="44" t="str">
        <f>'1. Lote, PP y SS'!A20</f>
        <v>Item 16</v>
      </c>
      <c r="B20" s="42" t="str">
        <f>'3. Costes'!G20</f>
        <v>-</v>
      </c>
      <c r="C20" s="42" t="str">
        <f>'3. Costes'!H20</f>
        <v>-</v>
      </c>
      <c r="D20" s="42" t="str">
        <f>'3. Costes'!I20</f>
        <v>-</v>
      </c>
      <c r="E20" s="42" t="str">
        <f>'3. Costes'!J20</f>
        <v>-</v>
      </c>
      <c r="F20" s="42" t="str">
        <f>'3. Costes'!K20</f>
        <v>-</v>
      </c>
      <c r="G20" s="42" t="str">
        <f>'3. Costes'!L20</f>
        <v>-</v>
      </c>
      <c r="H20" s="42" t="str">
        <f>'3. Costes'!M20</f>
        <v>-</v>
      </c>
      <c r="I20" s="42" t="str">
        <f>'3. Costes'!N20</f>
        <v>-</v>
      </c>
      <c r="J20" s="42" t="str">
        <f>'3. Costes'!O20</f>
        <v>-</v>
      </c>
      <c r="K20" s="42" t="str">
        <f>'3. Costes'!P20</f>
        <v>-</v>
      </c>
      <c r="L20" s="42" t="str">
        <f>'3. Costes'!Q20</f>
        <v>-</v>
      </c>
      <c r="M20" s="42" t="str">
        <f>'3. Costes'!R20</f>
        <v>-</v>
      </c>
      <c r="N20" s="42" t="str">
        <f>'3. Costes'!S20</f>
        <v>-</v>
      </c>
      <c r="O20" s="42" t="str">
        <f>'3. Costes'!T20</f>
        <v>-</v>
      </c>
      <c r="P20" s="42" t="str">
        <f>'3. Costes'!U20</f>
        <v>-</v>
      </c>
      <c r="Q20" s="42" t="str">
        <f>'3. Costes'!V20</f>
        <v>-</v>
      </c>
      <c r="R20" s="42" t="str">
        <f>'3. Costes'!W20</f>
        <v>-</v>
      </c>
      <c r="S20" s="42" t="str">
        <f>'3. Costes'!X20</f>
        <v>-</v>
      </c>
      <c r="T20" s="42" t="str">
        <f>'3. Costes'!Y20</f>
        <v>-</v>
      </c>
      <c r="U20" s="42" t="str">
        <f>'3. Costes'!Z20</f>
        <v>-</v>
      </c>
    </row>
    <row r="21" spans="1:21" hidden="1" x14ac:dyDescent="0.25">
      <c r="A21" s="44" t="str">
        <f>'1. Lote, PP y SS'!A21</f>
        <v>Item 17</v>
      </c>
      <c r="B21" s="42" t="str">
        <f>'3. Costes'!G21</f>
        <v>-</v>
      </c>
      <c r="C21" s="42" t="str">
        <f>'3. Costes'!H21</f>
        <v>-</v>
      </c>
      <c r="D21" s="42" t="str">
        <f>'3. Costes'!I21</f>
        <v>-</v>
      </c>
      <c r="E21" s="42" t="str">
        <f>'3. Costes'!J21</f>
        <v>-</v>
      </c>
      <c r="F21" s="42" t="str">
        <f>'3. Costes'!K21</f>
        <v>-</v>
      </c>
      <c r="G21" s="42" t="str">
        <f>'3. Costes'!L21</f>
        <v>-</v>
      </c>
      <c r="H21" s="42" t="str">
        <f>'3. Costes'!M21</f>
        <v>-</v>
      </c>
      <c r="I21" s="42" t="str">
        <f>'3. Costes'!N21</f>
        <v>-</v>
      </c>
      <c r="J21" s="42" t="str">
        <f>'3. Costes'!O21</f>
        <v>-</v>
      </c>
      <c r="K21" s="42" t="str">
        <f>'3. Costes'!P21</f>
        <v>-</v>
      </c>
      <c r="L21" s="42" t="str">
        <f>'3. Costes'!Q21</f>
        <v>-</v>
      </c>
      <c r="M21" s="42" t="str">
        <f>'3. Costes'!R21</f>
        <v>-</v>
      </c>
      <c r="N21" s="42" t="str">
        <f>'3. Costes'!S21</f>
        <v>-</v>
      </c>
      <c r="O21" s="42" t="str">
        <f>'3. Costes'!T21</f>
        <v>-</v>
      </c>
      <c r="P21" s="42" t="str">
        <f>'3. Costes'!U21</f>
        <v>-</v>
      </c>
      <c r="Q21" s="42" t="str">
        <f>'3. Costes'!V21</f>
        <v>-</v>
      </c>
      <c r="R21" s="42" t="str">
        <f>'3. Costes'!W21</f>
        <v>-</v>
      </c>
      <c r="S21" s="42" t="str">
        <f>'3. Costes'!X21</f>
        <v>-</v>
      </c>
      <c r="T21" s="42" t="str">
        <f>'3. Costes'!Y21</f>
        <v>-</v>
      </c>
      <c r="U21" s="42" t="str">
        <f>'3. Costes'!Z21</f>
        <v>-</v>
      </c>
    </row>
    <row r="22" spans="1:21" hidden="1" x14ac:dyDescent="0.25">
      <c r="A22" s="44" t="str">
        <f>'1. Lote, PP y SS'!A22</f>
        <v>Item 18</v>
      </c>
      <c r="B22" s="42" t="str">
        <f>'3. Costes'!G22</f>
        <v>-</v>
      </c>
      <c r="C22" s="42" t="str">
        <f>'3. Costes'!H22</f>
        <v>-</v>
      </c>
      <c r="D22" s="42" t="str">
        <f>'3. Costes'!I22</f>
        <v>-</v>
      </c>
      <c r="E22" s="42" t="str">
        <f>'3. Costes'!J22</f>
        <v>-</v>
      </c>
      <c r="F22" s="42" t="str">
        <f>'3. Costes'!K22</f>
        <v>-</v>
      </c>
      <c r="G22" s="42" t="str">
        <f>'3. Costes'!L22</f>
        <v>-</v>
      </c>
      <c r="H22" s="42" t="str">
        <f>'3. Costes'!M22</f>
        <v>-</v>
      </c>
      <c r="I22" s="42" t="str">
        <f>'3. Costes'!N22</f>
        <v>-</v>
      </c>
      <c r="J22" s="42" t="str">
        <f>'3. Costes'!O22</f>
        <v>-</v>
      </c>
      <c r="K22" s="42" t="str">
        <f>'3. Costes'!P22</f>
        <v>-</v>
      </c>
      <c r="L22" s="42" t="str">
        <f>'3. Costes'!Q22</f>
        <v>-</v>
      </c>
      <c r="M22" s="42" t="str">
        <f>'3. Costes'!R22</f>
        <v>-</v>
      </c>
      <c r="N22" s="42" t="str">
        <f>'3. Costes'!S22</f>
        <v>-</v>
      </c>
      <c r="O22" s="42" t="str">
        <f>'3. Costes'!T22</f>
        <v>-</v>
      </c>
      <c r="P22" s="42" t="str">
        <f>'3. Costes'!U22</f>
        <v>-</v>
      </c>
      <c r="Q22" s="42" t="str">
        <f>'3. Costes'!V22</f>
        <v>-</v>
      </c>
      <c r="R22" s="42" t="str">
        <f>'3. Costes'!W22</f>
        <v>-</v>
      </c>
      <c r="S22" s="42" t="str">
        <f>'3. Costes'!X22</f>
        <v>-</v>
      </c>
      <c r="T22" s="42" t="str">
        <f>'3. Costes'!Y22</f>
        <v>-</v>
      </c>
      <c r="U22" s="42" t="str">
        <f>'3. Costes'!Z22</f>
        <v>-</v>
      </c>
    </row>
    <row r="23" spans="1:21" hidden="1" x14ac:dyDescent="0.25">
      <c r="A23" s="44" t="str">
        <f>'1. Lote, PP y SS'!A23</f>
        <v>Item 19</v>
      </c>
      <c r="B23" s="42" t="str">
        <f>'3. Costes'!G23</f>
        <v>-</v>
      </c>
      <c r="C23" s="42" t="str">
        <f>'3. Costes'!H23</f>
        <v>-</v>
      </c>
      <c r="D23" s="42" t="str">
        <f>'3. Costes'!I23</f>
        <v>-</v>
      </c>
      <c r="E23" s="42" t="str">
        <f>'3. Costes'!J23</f>
        <v>-</v>
      </c>
      <c r="F23" s="42" t="str">
        <f>'3. Costes'!K23</f>
        <v>-</v>
      </c>
      <c r="G23" s="42" t="str">
        <f>'3. Costes'!L23</f>
        <v>-</v>
      </c>
      <c r="H23" s="42" t="str">
        <f>'3. Costes'!M23</f>
        <v>-</v>
      </c>
      <c r="I23" s="42" t="str">
        <f>'3. Costes'!N23</f>
        <v>-</v>
      </c>
      <c r="J23" s="42" t="str">
        <f>'3. Costes'!O23</f>
        <v>-</v>
      </c>
      <c r="K23" s="42" t="str">
        <f>'3. Costes'!P23</f>
        <v>-</v>
      </c>
      <c r="L23" s="42" t="str">
        <f>'3. Costes'!Q23</f>
        <v>-</v>
      </c>
      <c r="M23" s="42" t="str">
        <f>'3. Costes'!R23</f>
        <v>-</v>
      </c>
      <c r="N23" s="42" t="str">
        <f>'3. Costes'!S23</f>
        <v>-</v>
      </c>
      <c r="O23" s="42" t="str">
        <f>'3. Costes'!T23</f>
        <v>-</v>
      </c>
      <c r="P23" s="42" t="str">
        <f>'3. Costes'!U23</f>
        <v>-</v>
      </c>
      <c r="Q23" s="42" t="str">
        <f>'3. Costes'!V23</f>
        <v>-</v>
      </c>
      <c r="R23" s="42" t="str">
        <f>'3. Costes'!W23</f>
        <v>-</v>
      </c>
      <c r="S23" s="42" t="str">
        <f>'3. Costes'!X23</f>
        <v>-</v>
      </c>
      <c r="T23" s="42" t="str">
        <f>'3. Costes'!Y23</f>
        <v>-</v>
      </c>
      <c r="U23" s="42" t="str">
        <f>'3. Costes'!Z23</f>
        <v>-</v>
      </c>
    </row>
    <row r="24" spans="1:21" hidden="1" x14ac:dyDescent="0.25">
      <c r="A24" s="44" t="str">
        <f>'1. Lote, PP y SS'!A24</f>
        <v>Item 20</v>
      </c>
      <c r="B24" s="42" t="str">
        <f>'3. Costes'!G24</f>
        <v>-</v>
      </c>
      <c r="C24" s="42" t="str">
        <f>'3. Costes'!H24</f>
        <v>-</v>
      </c>
      <c r="D24" s="42" t="str">
        <f>'3. Costes'!I24</f>
        <v>-</v>
      </c>
      <c r="E24" s="42" t="str">
        <f>'3. Costes'!J24</f>
        <v>-</v>
      </c>
      <c r="F24" s="42" t="str">
        <f>'3. Costes'!K24</f>
        <v>-</v>
      </c>
      <c r="G24" s="42" t="str">
        <f>'3. Costes'!L24</f>
        <v>-</v>
      </c>
      <c r="H24" s="42" t="str">
        <f>'3. Costes'!M24</f>
        <v>-</v>
      </c>
      <c r="I24" s="42" t="str">
        <f>'3. Costes'!N24</f>
        <v>-</v>
      </c>
      <c r="J24" s="42" t="str">
        <f>'3. Costes'!O24</f>
        <v>-</v>
      </c>
      <c r="K24" s="42" t="str">
        <f>'3. Costes'!P24</f>
        <v>-</v>
      </c>
      <c r="L24" s="42" t="str">
        <f>'3. Costes'!Q24</f>
        <v>-</v>
      </c>
      <c r="M24" s="42" t="str">
        <f>'3. Costes'!R24</f>
        <v>-</v>
      </c>
      <c r="N24" s="42" t="str">
        <f>'3. Costes'!S24</f>
        <v>-</v>
      </c>
      <c r="O24" s="42" t="str">
        <f>'3. Costes'!T24</f>
        <v>-</v>
      </c>
      <c r="P24" s="42" t="str">
        <f>'3. Costes'!U24</f>
        <v>-</v>
      </c>
      <c r="Q24" s="42" t="str">
        <f>'3. Costes'!V24</f>
        <v>-</v>
      </c>
      <c r="R24" s="42" t="str">
        <f>'3. Costes'!W24</f>
        <v>-</v>
      </c>
      <c r="S24" s="42" t="str">
        <f>'3. Costes'!X24</f>
        <v>-</v>
      </c>
      <c r="T24" s="42" t="str">
        <f>'3. Costes'!Y24</f>
        <v>-</v>
      </c>
      <c r="U24" s="42" t="str">
        <f>'3. Costes'!Z24</f>
        <v>-</v>
      </c>
    </row>
    <row r="25" spans="1:21" hidden="1" x14ac:dyDescent="0.25">
      <c r="A25" s="44" t="str">
        <f>'1. Lote, PP y SS'!A25</f>
        <v>Item 21</v>
      </c>
      <c r="B25" s="42" t="str">
        <f>'3. Costes'!G25</f>
        <v>-</v>
      </c>
      <c r="C25" s="42" t="str">
        <f>'3. Costes'!H25</f>
        <v>-</v>
      </c>
      <c r="D25" s="42" t="str">
        <f>'3. Costes'!I25</f>
        <v>-</v>
      </c>
      <c r="E25" s="42" t="str">
        <f>'3. Costes'!J25</f>
        <v>-</v>
      </c>
      <c r="F25" s="42" t="str">
        <f>'3. Costes'!K25</f>
        <v>-</v>
      </c>
      <c r="G25" s="42" t="str">
        <f>'3. Costes'!L25</f>
        <v>-</v>
      </c>
      <c r="H25" s="42" t="str">
        <f>'3. Costes'!M25</f>
        <v>-</v>
      </c>
      <c r="I25" s="42" t="str">
        <f>'3. Costes'!N25</f>
        <v>-</v>
      </c>
      <c r="J25" s="42" t="str">
        <f>'3. Costes'!O25</f>
        <v>-</v>
      </c>
      <c r="K25" s="42" t="str">
        <f>'3. Costes'!P25</f>
        <v>-</v>
      </c>
      <c r="L25" s="42" t="str">
        <f>'3. Costes'!Q25</f>
        <v>-</v>
      </c>
      <c r="M25" s="42" t="str">
        <f>'3. Costes'!R25</f>
        <v>-</v>
      </c>
      <c r="N25" s="42" t="str">
        <f>'3. Costes'!S25</f>
        <v>-</v>
      </c>
      <c r="O25" s="42" t="str">
        <f>'3. Costes'!T25</f>
        <v>-</v>
      </c>
      <c r="P25" s="42" t="str">
        <f>'3. Costes'!U25</f>
        <v>-</v>
      </c>
      <c r="Q25" s="42" t="str">
        <f>'3. Costes'!V25</f>
        <v>-</v>
      </c>
      <c r="R25" s="42" t="str">
        <f>'3. Costes'!W25</f>
        <v>-</v>
      </c>
      <c r="S25" s="42" t="str">
        <f>'3. Costes'!X25</f>
        <v>-</v>
      </c>
      <c r="T25" s="42" t="str">
        <f>'3. Costes'!Y25</f>
        <v>-</v>
      </c>
      <c r="U25" s="42" t="str">
        <f>'3. Costes'!Z25</f>
        <v>-</v>
      </c>
    </row>
    <row r="26" spans="1:21" hidden="1" x14ac:dyDescent="0.25">
      <c r="A26" s="44" t="str">
        <f>'1. Lote, PP y SS'!A26</f>
        <v>Item 22</v>
      </c>
      <c r="B26" s="42" t="str">
        <f>'3. Costes'!G26</f>
        <v>-</v>
      </c>
      <c r="C26" s="42" t="str">
        <f>'3. Costes'!H26</f>
        <v>-</v>
      </c>
      <c r="D26" s="42" t="str">
        <f>'3. Costes'!I26</f>
        <v>-</v>
      </c>
      <c r="E26" s="42" t="str">
        <f>'3. Costes'!J26</f>
        <v>-</v>
      </c>
      <c r="F26" s="42" t="str">
        <f>'3. Costes'!K26</f>
        <v>-</v>
      </c>
      <c r="G26" s="42" t="str">
        <f>'3. Costes'!L26</f>
        <v>-</v>
      </c>
      <c r="H26" s="42" t="str">
        <f>'3. Costes'!M26</f>
        <v>-</v>
      </c>
      <c r="I26" s="42" t="str">
        <f>'3. Costes'!N26</f>
        <v>-</v>
      </c>
      <c r="J26" s="42" t="str">
        <f>'3. Costes'!O26</f>
        <v>-</v>
      </c>
      <c r="K26" s="42" t="str">
        <f>'3. Costes'!P26</f>
        <v>-</v>
      </c>
      <c r="L26" s="42" t="str">
        <f>'3. Costes'!Q26</f>
        <v>-</v>
      </c>
      <c r="M26" s="42" t="str">
        <f>'3. Costes'!R26</f>
        <v>-</v>
      </c>
      <c r="N26" s="42" t="str">
        <f>'3. Costes'!S26</f>
        <v>-</v>
      </c>
      <c r="O26" s="42" t="str">
        <f>'3. Costes'!T26</f>
        <v>-</v>
      </c>
      <c r="P26" s="42" t="str">
        <f>'3. Costes'!U26</f>
        <v>-</v>
      </c>
      <c r="Q26" s="42" t="str">
        <f>'3. Costes'!V26</f>
        <v>-</v>
      </c>
      <c r="R26" s="42" t="str">
        <f>'3. Costes'!W26</f>
        <v>-</v>
      </c>
      <c r="S26" s="42" t="str">
        <f>'3. Costes'!X26</f>
        <v>-</v>
      </c>
      <c r="T26" s="42" t="str">
        <f>'3. Costes'!Y26</f>
        <v>-</v>
      </c>
      <c r="U26" s="42" t="str">
        <f>'3. Costes'!Z26</f>
        <v>-</v>
      </c>
    </row>
    <row r="27" spans="1:21" hidden="1" x14ac:dyDescent="0.25">
      <c r="A27" s="44" t="str">
        <f>'1. Lote, PP y SS'!A27</f>
        <v>Item 23</v>
      </c>
      <c r="B27" s="42" t="str">
        <f>'3. Costes'!G27</f>
        <v>-</v>
      </c>
      <c r="C27" s="42" t="str">
        <f>'3. Costes'!H27</f>
        <v>-</v>
      </c>
      <c r="D27" s="42" t="str">
        <f>'3. Costes'!I27</f>
        <v>-</v>
      </c>
      <c r="E27" s="42" t="str">
        <f>'3. Costes'!J27</f>
        <v>-</v>
      </c>
      <c r="F27" s="42" t="str">
        <f>'3. Costes'!K27</f>
        <v>-</v>
      </c>
      <c r="G27" s="42" t="str">
        <f>'3. Costes'!L27</f>
        <v>-</v>
      </c>
      <c r="H27" s="42" t="str">
        <f>'3. Costes'!M27</f>
        <v>-</v>
      </c>
      <c r="I27" s="42" t="str">
        <f>'3. Costes'!N27</f>
        <v>-</v>
      </c>
      <c r="J27" s="42" t="str">
        <f>'3. Costes'!O27</f>
        <v>-</v>
      </c>
      <c r="K27" s="42" t="str">
        <f>'3. Costes'!P27</f>
        <v>-</v>
      </c>
      <c r="L27" s="42" t="str">
        <f>'3. Costes'!Q27</f>
        <v>-</v>
      </c>
      <c r="M27" s="42" t="str">
        <f>'3. Costes'!R27</f>
        <v>-</v>
      </c>
      <c r="N27" s="42" t="str">
        <f>'3. Costes'!S27</f>
        <v>-</v>
      </c>
      <c r="O27" s="42" t="str">
        <f>'3. Costes'!T27</f>
        <v>-</v>
      </c>
      <c r="P27" s="42" t="str">
        <f>'3. Costes'!U27</f>
        <v>-</v>
      </c>
      <c r="Q27" s="42" t="str">
        <f>'3. Costes'!V27</f>
        <v>-</v>
      </c>
      <c r="R27" s="42" t="str">
        <f>'3. Costes'!W27</f>
        <v>-</v>
      </c>
      <c r="S27" s="42" t="str">
        <f>'3. Costes'!X27</f>
        <v>-</v>
      </c>
      <c r="T27" s="42" t="str">
        <f>'3. Costes'!Y27</f>
        <v>-</v>
      </c>
      <c r="U27" s="42" t="str">
        <f>'3. Costes'!Z27</f>
        <v>-</v>
      </c>
    </row>
    <row r="28" spans="1:21" hidden="1" x14ac:dyDescent="0.25">
      <c r="A28" s="44" t="str">
        <f>'1. Lote, PP y SS'!A28</f>
        <v>Item 24</v>
      </c>
      <c r="B28" s="42" t="str">
        <f>'3. Costes'!G28</f>
        <v>-</v>
      </c>
      <c r="C28" s="42" t="str">
        <f>'3. Costes'!H28</f>
        <v>-</v>
      </c>
      <c r="D28" s="42" t="str">
        <f>'3. Costes'!I28</f>
        <v>-</v>
      </c>
      <c r="E28" s="42" t="str">
        <f>'3. Costes'!J28</f>
        <v>-</v>
      </c>
      <c r="F28" s="42" t="str">
        <f>'3. Costes'!K28</f>
        <v>-</v>
      </c>
      <c r="G28" s="42" t="str">
        <f>'3. Costes'!L28</f>
        <v>-</v>
      </c>
      <c r="H28" s="42" t="str">
        <f>'3. Costes'!M28</f>
        <v>-</v>
      </c>
      <c r="I28" s="42" t="str">
        <f>'3. Costes'!N28</f>
        <v>-</v>
      </c>
      <c r="J28" s="42" t="str">
        <f>'3. Costes'!O28</f>
        <v>-</v>
      </c>
      <c r="K28" s="42" t="str">
        <f>'3. Costes'!P28</f>
        <v>-</v>
      </c>
      <c r="L28" s="42" t="str">
        <f>'3. Costes'!Q28</f>
        <v>-</v>
      </c>
      <c r="M28" s="42" t="str">
        <f>'3. Costes'!R28</f>
        <v>-</v>
      </c>
      <c r="N28" s="42" t="str">
        <f>'3. Costes'!S28</f>
        <v>-</v>
      </c>
      <c r="O28" s="42" t="str">
        <f>'3. Costes'!T28</f>
        <v>-</v>
      </c>
      <c r="P28" s="42" t="str">
        <f>'3. Costes'!U28</f>
        <v>-</v>
      </c>
      <c r="Q28" s="42" t="str">
        <f>'3. Costes'!V28</f>
        <v>-</v>
      </c>
      <c r="R28" s="42" t="str">
        <f>'3. Costes'!W28</f>
        <v>-</v>
      </c>
      <c r="S28" s="42" t="str">
        <f>'3. Costes'!X28</f>
        <v>-</v>
      </c>
      <c r="T28" s="42" t="str">
        <f>'3. Costes'!Y28</f>
        <v>-</v>
      </c>
      <c r="U28" s="42" t="str">
        <f>'3. Costes'!Z28</f>
        <v>-</v>
      </c>
    </row>
    <row r="29" spans="1:21" hidden="1" x14ac:dyDescent="0.25">
      <c r="A29" s="44" t="str">
        <f>'1. Lote, PP y SS'!A29</f>
        <v>Item 25</v>
      </c>
      <c r="B29" s="42" t="str">
        <f>'3. Costes'!G29</f>
        <v>-</v>
      </c>
      <c r="C29" s="42" t="str">
        <f>'3. Costes'!H29</f>
        <v>-</v>
      </c>
      <c r="D29" s="42" t="str">
        <f>'3. Costes'!I29</f>
        <v>-</v>
      </c>
      <c r="E29" s="42" t="str">
        <f>'3. Costes'!J29</f>
        <v>-</v>
      </c>
      <c r="F29" s="42" t="str">
        <f>'3. Costes'!K29</f>
        <v>-</v>
      </c>
      <c r="G29" s="42" t="str">
        <f>'3. Costes'!L29</f>
        <v>-</v>
      </c>
      <c r="H29" s="42" t="str">
        <f>'3. Costes'!M29</f>
        <v>-</v>
      </c>
      <c r="I29" s="42" t="str">
        <f>'3. Costes'!N29</f>
        <v>-</v>
      </c>
      <c r="J29" s="42" t="str">
        <f>'3. Costes'!O29</f>
        <v>-</v>
      </c>
      <c r="K29" s="42" t="str">
        <f>'3. Costes'!P29</f>
        <v>-</v>
      </c>
      <c r="L29" s="42" t="str">
        <f>'3. Costes'!Q29</f>
        <v>-</v>
      </c>
      <c r="M29" s="42" t="str">
        <f>'3. Costes'!R29</f>
        <v>-</v>
      </c>
      <c r="N29" s="42" t="str">
        <f>'3. Costes'!S29</f>
        <v>-</v>
      </c>
      <c r="O29" s="42" t="str">
        <f>'3. Costes'!T29</f>
        <v>-</v>
      </c>
      <c r="P29" s="42" t="str">
        <f>'3. Costes'!U29</f>
        <v>-</v>
      </c>
      <c r="Q29" s="42" t="str">
        <f>'3. Costes'!V29</f>
        <v>-</v>
      </c>
      <c r="R29" s="42" t="str">
        <f>'3. Costes'!W29</f>
        <v>-</v>
      </c>
      <c r="S29" s="42" t="str">
        <f>'3. Costes'!X29</f>
        <v>-</v>
      </c>
      <c r="T29" s="42" t="str">
        <f>'3. Costes'!Y29</f>
        <v>-</v>
      </c>
      <c r="U29" s="42" t="str">
        <f>'3. Costes'!Z29</f>
        <v>-</v>
      </c>
    </row>
    <row r="30" spans="1:21" hidden="1" x14ac:dyDescent="0.25">
      <c r="A30" s="44" t="str">
        <f>'1. Lote, PP y SS'!A30</f>
        <v>Item 26</v>
      </c>
      <c r="B30" s="42" t="str">
        <f>'3. Costes'!G30</f>
        <v>-</v>
      </c>
      <c r="C30" s="42" t="str">
        <f>'3. Costes'!H30</f>
        <v>-</v>
      </c>
      <c r="D30" s="42" t="str">
        <f>'3. Costes'!I30</f>
        <v>-</v>
      </c>
      <c r="E30" s="42" t="str">
        <f>'3. Costes'!J30</f>
        <v>-</v>
      </c>
      <c r="F30" s="42" t="str">
        <f>'3. Costes'!K30</f>
        <v>-</v>
      </c>
      <c r="G30" s="42" t="str">
        <f>'3. Costes'!L30</f>
        <v>-</v>
      </c>
      <c r="H30" s="42" t="str">
        <f>'3. Costes'!M30</f>
        <v>-</v>
      </c>
      <c r="I30" s="42" t="str">
        <f>'3. Costes'!N30</f>
        <v>-</v>
      </c>
      <c r="J30" s="42" t="str">
        <f>'3. Costes'!O30</f>
        <v>-</v>
      </c>
      <c r="K30" s="42" t="str">
        <f>'3. Costes'!P30</f>
        <v>-</v>
      </c>
      <c r="L30" s="42" t="str">
        <f>'3. Costes'!Q30</f>
        <v>-</v>
      </c>
      <c r="M30" s="42" t="str">
        <f>'3. Costes'!R30</f>
        <v>-</v>
      </c>
      <c r="N30" s="42" t="str">
        <f>'3. Costes'!S30</f>
        <v>-</v>
      </c>
      <c r="O30" s="42" t="str">
        <f>'3. Costes'!T30</f>
        <v>-</v>
      </c>
      <c r="P30" s="42" t="str">
        <f>'3. Costes'!U30</f>
        <v>-</v>
      </c>
      <c r="Q30" s="42" t="str">
        <f>'3. Costes'!V30</f>
        <v>-</v>
      </c>
      <c r="R30" s="42" t="str">
        <f>'3. Costes'!W30</f>
        <v>-</v>
      </c>
      <c r="S30" s="42" t="str">
        <f>'3. Costes'!X30</f>
        <v>-</v>
      </c>
      <c r="T30" s="42" t="str">
        <f>'3. Costes'!Y30</f>
        <v>-</v>
      </c>
      <c r="U30" s="42" t="str">
        <f>'3. Costes'!Z30</f>
        <v>-</v>
      </c>
    </row>
    <row r="31" spans="1:21" hidden="1" x14ac:dyDescent="0.25">
      <c r="A31" s="44" t="str">
        <f>'1. Lote, PP y SS'!A31</f>
        <v>Item 27</v>
      </c>
      <c r="B31" s="42" t="str">
        <f>'3. Costes'!G31</f>
        <v>-</v>
      </c>
      <c r="C31" s="42" t="str">
        <f>'3. Costes'!H31</f>
        <v>-</v>
      </c>
      <c r="D31" s="42" t="str">
        <f>'3. Costes'!I31</f>
        <v>-</v>
      </c>
      <c r="E31" s="42" t="str">
        <f>'3. Costes'!J31</f>
        <v>-</v>
      </c>
      <c r="F31" s="42" t="str">
        <f>'3. Costes'!K31</f>
        <v>-</v>
      </c>
      <c r="G31" s="42" t="str">
        <f>'3. Costes'!L31</f>
        <v>-</v>
      </c>
      <c r="H31" s="42" t="str">
        <f>'3. Costes'!M31</f>
        <v>-</v>
      </c>
      <c r="I31" s="42" t="str">
        <f>'3. Costes'!N31</f>
        <v>-</v>
      </c>
      <c r="J31" s="42" t="str">
        <f>'3. Costes'!O31</f>
        <v>-</v>
      </c>
      <c r="K31" s="42" t="str">
        <f>'3. Costes'!P31</f>
        <v>-</v>
      </c>
      <c r="L31" s="42" t="str">
        <f>'3. Costes'!Q31</f>
        <v>-</v>
      </c>
      <c r="M31" s="42" t="str">
        <f>'3. Costes'!R31</f>
        <v>-</v>
      </c>
      <c r="N31" s="42" t="str">
        <f>'3. Costes'!S31</f>
        <v>-</v>
      </c>
      <c r="O31" s="42" t="str">
        <f>'3. Costes'!T31</f>
        <v>-</v>
      </c>
      <c r="P31" s="42" t="str">
        <f>'3. Costes'!U31</f>
        <v>-</v>
      </c>
      <c r="Q31" s="42" t="str">
        <f>'3. Costes'!V31</f>
        <v>-</v>
      </c>
      <c r="R31" s="42" t="str">
        <f>'3. Costes'!W31</f>
        <v>-</v>
      </c>
      <c r="S31" s="42" t="str">
        <f>'3. Costes'!X31</f>
        <v>-</v>
      </c>
      <c r="T31" s="42" t="str">
        <f>'3. Costes'!Y31</f>
        <v>-</v>
      </c>
      <c r="U31" s="42" t="str">
        <f>'3. Costes'!Z31</f>
        <v>-</v>
      </c>
    </row>
    <row r="32" spans="1:21" hidden="1" x14ac:dyDescent="0.25">
      <c r="A32" s="44" t="str">
        <f>'1. Lote, PP y SS'!A32</f>
        <v>Item 28</v>
      </c>
      <c r="B32" s="42" t="str">
        <f>'3. Costes'!G32</f>
        <v>-</v>
      </c>
      <c r="C32" s="42" t="str">
        <f>'3. Costes'!H32</f>
        <v>-</v>
      </c>
      <c r="D32" s="42" t="str">
        <f>'3. Costes'!I32</f>
        <v>-</v>
      </c>
      <c r="E32" s="42" t="str">
        <f>'3. Costes'!J32</f>
        <v>-</v>
      </c>
      <c r="F32" s="42" t="str">
        <f>'3. Costes'!K32</f>
        <v>-</v>
      </c>
      <c r="G32" s="42" t="str">
        <f>'3. Costes'!L32</f>
        <v>-</v>
      </c>
      <c r="H32" s="42" t="str">
        <f>'3. Costes'!M32</f>
        <v>-</v>
      </c>
      <c r="I32" s="42" t="str">
        <f>'3. Costes'!N32</f>
        <v>-</v>
      </c>
      <c r="J32" s="42" t="str">
        <f>'3. Costes'!O32</f>
        <v>-</v>
      </c>
      <c r="K32" s="42" t="str">
        <f>'3. Costes'!P32</f>
        <v>-</v>
      </c>
      <c r="L32" s="42" t="str">
        <f>'3. Costes'!Q32</f>
        <v>-</v>
      </c>
      <c r="M32" s="42" t="str">
        <f>'3. Costes'!R32</f>
        <v>-</v>
      </c>
      <c r="N32" s="42" t="str">
        <f>'3. Costes'!S32</f>
        <v>-</v>
      </c>
      <c r="O32" s="42" t="str">
        <f>'3. Costes'!T32</f>
        <v>-</v>
      </c>
      <c r="P32" s="42" t="str">
        <f>'3. Costes'!U32</f>
        <v>-</v>
      </c>
      <c r="Q32" s="42" t="str">
        <f>'3. Costes'!V32</f>
        <v>-</v>
      </c>
      <c r="R32" s="42" t="str">
        <f>'3. Costes'!W32</f>
        <v>-</v>
      </c>
      <c r="S32" s="42" t="str">
        <f>'3. Costes'!X32</f>
        <v>-</v>
      </c>
      <c r="T32" s="42" t="str">
        <f>'3. Costes'!Y32</f>
        <v>-</v>
      </c>
      <c r="U32" s="42" t="str">
        <f>'3. Costes'!Z32</f>
        <v>-</v>
      </c>
    </row>
    <row r="33" spans="1:21" hidden="1" x14ac:dyDescent="0.25">
      <c r="A33" s="44" t="str">
        <f>'1. Lote, PP y SS'!A33</f>
        <v>Item 29</v>
      </c>
      <c r="B33" s="42" t="str">
        <f>'3. Costes'!G33</f>
        <v>-</v>
      </c>
      <c r="C33" s="42" t="str">
        <f>'3. Costes'!H33</f>
        <v>-</v>
      </c>
      <c r="D33" s="42" t="str">
        <f>'3. Costes'!I33</f>
        <v>-</v>
      </c>
      <c r="E33" s="42" t="str">
        <f>'3. Costes'!J33</f>
        <v>-</v>
      </c>
      <c r="F33" s="42" t="str">
        <f>'3. Costes'!K33</f>
        <v>-</v>
      </c>
      <c r="G33" s="42" t="str">
        <f>'3. Costes'!L33</f>
        <v>-</v>
      </c>
      <c r="H33" s="42" t="str">
        <f>'3. Costes'!M33</f>
        <v>-</v>
      </c>
      <c r="I33" s="42" t="str">
        <f>'3. Costes'!N33</f>
        <v>-</v>
      </c>
      <c r="J33" s="42" t="str">
        <f>'3. Costes'!O33</f>
        <v>-</v>
      </c>
      <c r="K33" s="42" t="str">
        <f>'3. Costes'!P33</f>
        <v>-</v>
      </c>
      <c r="L33" s="42" t="str">
        <f>'3. Costes'!Q33</f>
        <v>-</v>
      </c>
      <c r="M33" s="42" t="str">
        <f>'3. Costes'!R33</f>
        <v>-</v>
      </c>
      <c r="N33" s="42" t="str">
        <f>'3. Costes'!S33</f>
        <v>-</v>
      </c>
      <c r="O33" s="42" t="str">
        <f>'3. Costes'!T33</f>
        <v>-</v>
      </c>
      <c r="P33" s="42" t="str">
        <f>'3. Costes'!U33</f>
        <v>-</v>
      </c>
      <c r="Q33" s="42" t="str">
        <f>'3. Costes'!V33</f>
        <v>-</v>
      </c>
      <c r="R33" s="42" t="str">
        <f>'3. Costes'!W33</f>
        <v>-</v>
      </c>
      <c r="S33" s="42" t="str">
        <f>'3. Costes'!X33</f>
        <v>-</v>
      </c>
      <c r="T33" s="42" t="str">
        <f>'3. Costes'!Y33</f>
        <v>-</v>
      </c>
      <c r="U33" s="42" t="str">
        <f>'3. Costes'!Z33</f>
        <v>-</v>
      </c>
    </row>
    <row r="34" spans="1:21" hidden="1" x14ac:dyDescent="0.25">
      <c r="A34" s="44" t="str">
        <f>'1. Lote, PP y SS'!A34</f>
        <v>Item 30</v>
      </c>
      <c r="B34" s="42" t="str">
        <f>'3. Costes'!G34</f>
        <v>-</v>
      </c>
      <c r="C34" s="42" t="str">
        <f>'3. Costes'!H34</f>
        <v>-</v>
      </c>
      <c r="D34" s="42" t="str">
        <f>'3. Costes'!I34</f>
        <v>-</v>
      </c>
      <c r="E34" s="42" t="str">
        <f>'3. Costes'!J34</f>
        <v>-</v>
      </c>
      <c r="F34" s="42" t="str">
        <f>'3. Costes'!K34</f>
        <v>-</v>
      </c>
      <c r="G34" s="42" t="str">
        <f>'3. Costes'!L34</f>
        <v>-</v>
      </c>
      <c r="H34" s="42" t="str">
        <f>'3. Costes'!M34</f>
        <v>-</v>
      </c>
      <c r="I34" s="42" t="str">
        <f>'3. Costes'!N34</f>
        <v>-</v>
      </c>
      <c r="J34" s="42" t="str">
        <f>'3. Costes'!O34</f>
        <v>-</v>
      </c>
      <c r="K34" s="42" t="str">
        <f>'3. Costes'!P34</f>
        <v>-</v>
      </c>
      <c r="L34" s="42" t="str">
        <f>'3. Costes'!Q34</f>
        <v>-</v>
      </c>
      <c r="M34" s="42" t="str">
        <f>'3. Costes'!R34</f>
        <v>-</v>
      </c>
      <c r="N34" s="42" t="str">
        <f>'3. Costes'!S34</f>
        <v>-</v>
      </c>
      <c r="O34" s="42" t="str">
        <f>'3. Costes'!T34</f>
        <v>-</v>
      </c>
      <c r="P34" s="42" t="str">
        <f>'3. Costes'!U34</f>
        <v>-</v>
      </c>
      <c r="Q34" s="42" t="str">
        <f>'3. Costes'!V34</f>
        <v>-</v>
      </c>
      <c r="R34" s="42" t="str">
        <f>'3. Costes'!W34</f>
        <v>-</v>
      </c>
      <c r="S34" s="42" t="str">
        <f>'3. Costes'!X34</f>
        <v>-</v>
      </c>
      <c r="T34" s="42" t="str">
        <f>'3. Costes'!Y34</f>
        <v>-</v>
      </c>
      <c r="U34" s="42" t="str">
        <f>'3. Costes'!Z34</f>
        <v>-</v>
      </c>
    </row>
    <row r="35" spans="1:21" x14ac:dyDescent="0.25">
      <c r="B35" s="32"/>
    </row>
    <row r="36" spans="1:21" x14ac:dyDescent="0.25">
      <c r="B36" s="33"/>
    </row>
    <row r="37" spans="1:21" x14ac:dyDescent="0.25">
      <c r="B37" s="34"/>
    </row>
    <row r="38" spans="1:21" x14ac:dyDescent="0.25">
      <c r="B38" s="35"/>
    </row>
    <row r="39" spans="1:21" x14ac:dyDescent="0.25">
      <c r="B39" s="36"/>
    </row>
    <row r="40" spans="1:21" x14ac:dyDescent="0.25">
      <c r="B40" s="37"/>
    </row>
    <row r="41" spans="1:21" x14ac:dyDescent="0.25">
      <c r="B41" s="26"/>
    </row>
    <row r="42" spans="1:21" x14ac:dyDescent="0.25">
      <c r="B42" s="27"/>
    </row>
    <row r="43" spans="1:21" x14ac:dyDescent="0.25">
      <c r="B43" s="28"/>
    </row>
    <row r="44" spans="1:21" x14ac:dyDescent="0.25">
      <c r="B44" s="29"/>
    </row>
    <row r="45" spans="1:21" x14ac:dyDescent="0.25">
      <c r="B45" s="30"/>
    </row>
    <row r="46" spans="1:21" x14ac:dyDescent="0.25">
      <c r="B46" s="31"/>
    </row>
    <row r="47" spans="1:21" x14ac:dyDescent="0.25">
      <c r="B47" s="32"/>
    </row>
    <row r="48" spans="1:21" x14ac:dyDescent="0.25">
      <c r="B48" s="33"/>
    </row>
    <row r="49" spans="2:2" x14ac:dyDescent="0.25">
      <c r="B49" s="34"/>
    </row>
    <row r="50" spans="2:2" x14ac:dyDescent="0.25">
      <c r="B50" s="35"/>
    </row>
    <row r="51" spans="2:2" x14ac:dyDescent="0.25">
      <c r="B51" s="36"/>
    </row>
    <row r="52" spans="2:2" x14ac:dyDescent="0.25">
      <c r="B52" s="37"/>
    </row>
    <row r="53" spans="2:2" x14ac:dyDescent="0.25">
      <c r="B53" s="26"/>
    </row>
    <row r="54" spans="2:2" x14ac:dyDescent="0.25">
      <c r="B54" s="27"/>
    </row>
    <row r="55" spans="2:2" x14ac:dyDescent="0.25">
      <c r="B55" s="28"/>
    </row>
    <row r="56" spans="2:2" x14ac:dyDescent="0.25">
      <c r="B56" s="29"/>
    </row>
    <row r="57" spans="2:2" x14ac:dyDescent="0.25">
      <c r="B57" s="30"/>
    </row>
    <row r="58" spans="2:2" x14ac:dyDescent="0.25">
      <c r="B58" s="31"/>
    </row>
    <row r="59" spans="2:2" x14ac:dyDescent="0.25">
      <c r="B59" s="32"/>
    </row>
    <row r="60" spans="2:2" x14ac:dyDescent="0.25">
      <c r="B60" s="33"/>
    </row>
    <row r="61" spans="2:2" x14ac:dyDescent="0.25">
      <c r="B61" s="34"/>
    </row>
    <row r="62" spans="2:2" x14ac:dyDescent="0.25">
      <c r="B62" s="35"/>
    </row>
    <row r="63" spans="2:2" x14ac:dyDescent="0.25">
      <c r="B63" s="36"/>
    </row>
    <row r="64" spans="2:2" x14ac:dyDescent="0.25">
      <c r="B64" s="37"/>
    </row>
    <row r="65" spans="2:2" x14ac:dyDescent="0.25">
      <c r="B65" s="26"/>
    </row>
    <row r="66" spans="2:2" x14ac:dyDescent="0.25">
      <c r="B66" s="27"/>
    </row>
    <row r="67" spans="2:2" x14ac:dyDescent="0.25">
      <c r="B67" s="28"/>
    </row>
    <row r="68" spans="2:2" x14ac:dyDescent="0.25">
      <c r="B68" s="29"/>
    </row>
    <row r="69" spans="2:2" x14ac:dyDescent="0.25">
      <c r="B69" s="30"/>
    </row>
    <row r="70" spans="2:2" x14ac:dyDescent="0.25">
      <c r="B70" s="31"/>
    </row>
    <row r="71" spans="2:2" x14ac:dyDescent="0.25">
      <c r="B71" s="32"/>
    </row>
    <row r="72" spans="2:2" x14ac:dyDescent="0.25">
      <c r="B72" s="33"/>
    </row>
    <row r="73" spans="2:2" x14ac:dyDescent="0.25">
      <c r="B73" s="34"/>
    </row>
    <row r="74" spans="2:2" x14ac:dyDescent="0.25">
      <c r="B74" s="35"/>
    </row>
    <row r="75" spans="2:2" x14ac:dyDescent="0.25">
      <c r="B75" s="36"/>
    </row>
    <row r="76" spans="2:2" x14ac:dyDescent="0.25">
      <c r="B76" s="37"/>
    </row>
    <row r="77" spans="2:2" x14ac:dyDescent="0.25">
      <c r="B77" s="26"/>
    </row>
    <row r="78" spans="2:2" x14ac:dyDescent="0.25">
      <c r="B78" s="27"/>
    </row>
    <row r="79" spans="2:2" x14ac:dyDescent="0.25">
      <c r="B79" s="28"/>
    </row>
    <row r="80" spans="2:2" x14ac:dyDescent="0.25">
      <c r="B80" s="29"/>
    </row>
    <row r="81" spans="2:2" x14ac:dyDescent="0.25">
      <c r="B81" s="30"/>
    </row>
    <row r="82" spans="2:2" x14ac:dyDescent="0.25">
      <c r="B82" s="31"/>
    </row>
    <row r="83" spans="2:2" x14ac:dyDescent="0.25">
      <c r="B83" s="32"/>
    </row>
    <row r="84" spans="2:2" x14ac:dyDescent="0.25">
      <c r="B84" s="33"/>
    </row>
    <row r="85" spans="2:2" x14ac:dyDescent="0.25">
      <c r="B85" s="34"/>
    </row>
    <row r="86" spans="2:2" x14ac:dyDescent="0.25">
      <c r="B86" s="35"/>
    </row>
    <row r="87" spans="2:2" x14ac:dyDescent="0.25">
      <c r="B87" s="36"/>
    </row>
    <row r="88" spans="2:2" x14ac:dyDescent="0.25">
      <c r="B88" s="37"/>
    </row>
    <row r="89" spans="2:2" x14ac:dyDescent="0.25">
      <c r="B89" s="26"/>
    </row>
    <row r="90" spans="2:2" x14ac:dyDescent="0.25">
      <c r="B90" s="27"/>
    </row>
    <row r="91" spans="2:2" x14ac:dyDescent="0.25">
      <c r="B91" s="28"/>
    </row>
    <row r="92" spans="2:2" x14ac:dyDescent="0.25">
      <c r="B92" s="29"/>
    </row>
    <row r="93" spans="2:2" x14ac:dyDescent="0.25">
      <c r="B93" s="30"/>
    </row>
    <row r="94" spans="2:2" x14ac:dyDescent="0.25">
      <c r="B94" s="31"/>
    </row>
    <row r="95" spans="2:2" x14ac:dyDescent="0.25">
      <c r="B95" s="32"/>
    </row>
    <row r="96" spans="2:2" x14ac:dyDescent="0.25">
      <c r="B96" s="33"/>
    </row>
    <row r="97" spans="2:2" x14ac:dyDescent="0.25">
      <c r="B97" s="34"/>
    </row>
    <row r="98" spans="2:2" x14ac:dyDescent="0.25">
      <c r="B98" s="35"/>
    </row>
    <row r="99" spans="2:2" x14ac:dyDescent="0.25">
      <c r="B99" s="36"/>
    </row>
    <row r="100" spans="2:2" x14ac:dyDescent="0.25">
      <c r="B100" s="37"/>
    </row>
    <row r="101" spans="2:2" x14ac:dyDescent="0.25">
      <c r="B101" s="26"/>
    </row>
  </sheetData>
  <autoFilter ref="A4:U34">
    <filterColumn colId="0">
      <filters>
        <filter val="Ejemplo 1"/>
        <filter val="Ejemplo 2"/>
        <filter val="Ejemplo 3"/>
      </filters>
    </filterColumn>
    <sortState ref="A34:U34">
      <sortCondition ref="A4:A34"/>
    </sortState>
  </autoFilter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1. Lote, PP y SS</vt:lpstr>
      <vt:lpstr>Extra. Demanda</vt:lpstr>
      <vt:lpstr>2.Tiempo entrega y demanda</vt:lpstr>
      <vt:lpstr>3. Costes</vt:lpstr>
      <vt:lpstr>4. Grafico de costes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Jimeno Bernal, Jorge</cp:lastModifiedBy>
  <dcterms:created xsi:type="dcterms:W3CDTF">2012-05-26T16:02:50Z</dcterms:created>
  <dcterms:modified xsi:type="dcterms:W3CDTF">2015-01-13T12:56:31Z</dcterms:modified>
</cp:coreProperties>
</file>